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Захтев за основна средства" sheetId="1" r:id="rId1"/>
  </sheets>
  <definedNames>
    <definedName name="_xlnm.Print_Titles" localSheetId="0">'Захтев за основна средства'!$1:$12</definedName>
  </definedNames>
  <calcPr fullCalcOnLoad="1"/>
</workbook>
</file>

<file path=xl/sharedStrings.xml><?xml version="1.0" encoding="utf-8"?>
<sst xmlns="http://schemas.openxmlformats.org/spreadsheetml/2006/main" count="349" uniqueCount="103">
  <si>
    <t>1</t>
  </si>
  <si>
    <t>4</t>
  </si>
  <si>
    <t>5</t>
  </si>
  <si>
    <t>6</t>
  </si>
  <si>
    <t>7</t>
  </si>
  <si>
    <t>8</t>
  </si>
  <si>
    <t>9</t>
  </si>
  <si>
    <t>10</t>
  </si>
  <si>
    <t>511000</t>
  </si>
  <si>
    <t>511100</t>
  </si>
  <si>
    <t>511200</t>
  </si>
  <si>
    <t>511300</t>
  </si>
  <si>
    <t>511400</t>
  </si>
  <si>
    <t>512000</t>
  </si>
  <si>
    <t>512100</t>
  </si>
  <si>
    <t>512200</t>
  </si>
  <si>
    <t>512300</t>
  </si>
  <si>
    <t>512400</t>
  </si>
  <si>
    <t>512500</t>
  </si>
  <si>
    <t>512600</t>
  </si>
  <si>
    <t>512700</t>
  </si>
  <si>
    <t>512800</t>
  </si>
  <si>
    <t>512900</t>
  </si>
  <si>
    <t>513000</t>
  </si>
  <si>
    <t>513100</t>
  </si>
  <si>
    <t>521000</t>
  </si>
  <si>
    <t>521100</t>
  </si>
  <si>
    <t>522000</t>
  </si>
  <si>
    <t>522100</t>
  </si>
  <si>
    <t>522200</t>
  </si>
  <si>
    <t>522300</t>
  </si>
  <si>
    <t>531000</t>
  </si>
  <si>
    <t>531100</t>
  </si>
  <si>
    <t>541000</t>
  </si>
  <si>
    <t>541100</t>
  </si>
  <si>
    <t>542000</t>
  </si>
  <si>
    <t>542100</t>
  </si>
  <si>
    <t>543000</t>
  </si>
  <si>
    <t>543100</t>
  </si>
  <si>
    <t>2</t>
  </si>
  <si>
    <t>3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</si>
  <si>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</si>
  <si>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</si>
  <si>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</si>
  <si>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</si>
  <si>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</si>
  <si>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</si>
  <si>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</si>
  <si>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</si>
  <si>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</si>
  <si>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</si>
  <si>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</si>
  <si>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</si>
  <si>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</si>
  <si>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</si>
  <si>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</si>
  <si>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</si>
  <si>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</si>
  <si>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</si>
  <si>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523000</t>
  </si>
  <si>
    <t>Залихе робе за даљу продају</t>
  </si>
  <si>
    <t>523100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</si>
  <si>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</si>
  <si>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</si>
  <si>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</si>
  <si>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</si>
  <si>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</si>
  <si>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</si>
  <si>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543200</t>
  </si>
  <si>
    <t>Воде</t>
  </si>
  <si>
    <t>Назив директног буџетског корисника:</t>
  </si>
  <si>
    <t>Конто</t>
  </si>
  <si>
    <t>Опис</t>
  </si>
  <si>
    <t>УКУПНО:</t>
  </si>
  <si>
    <t>Назив индиректног буџетског корисника:</t>
  </si>
  <si>
    <t>Буџет текућих примања</t>
  </si>
  <si>
    <t>2007</t>
  </si>
  <si>
    <t>Табела бр. 3</t>
  </si>
  <si>
    <t xml:space="preserve">Опрема за заштиту животне средине </t>
  </si>
  <si>
    <t>Опрема за образовање, науку, културу и спорт</t>
  </si>
  <si>
    <t>Остале некретнине и опрема</t>
  </si>
  <si>
    <t>Сопетвени приходи</t>
  </si>
  <si>
    <t>Остали приходи из других извора</t>
  </si>
  <si>
    <t>Напомена: У затамњеним  пољима уписати збир за сваку групу конта</t>
  </si>
  <si>
    <t>Приходи из буџета    града</t>
  </si>
  <si>
    <t>УКУПНО                        колона (5+6+7)</t>
  </si>
  <si>
    <t>ОДГОВОРНО ЛИЦЕ</t>
  </si>
  <si>
    <t>_______________________</t>
  </si>
  <si>
    <t>2022</t>
  </si>
  <si>
    <t>514000</t>
  </si>
  <si>
    <t>Култивисана имовина</t>
  </si>
  <si>
    <t>514100</t>
  </si>
  <si>
    <t>515000</t>
  </si>
  <si>
    <t>Нематеријална имовина</t>
  </si>
  <si>
    <t>515100</t>
  </si>
  <si>
    <t>2023</t>
  </si>
  <si>
    <t>Министарство просвете, науке и технолошког развоја</t>
  </si>
  <si>
    <t>ОШ ''Светозар Марковић'' Лесковац</t>
  </si>
  <si>
    <t>2024</t>
  </si>
  <si>
    <t>Захтев за основна средства у 2023. години</t>
  </si>
  <si>
    <t>Издаци од 01.01.2022. до 30.06.2022.</t>
  </si>
  <si>
    <t>Кумулативни издаци пројектовани од 01.01.2022. до 31.12.2022.</t>
  </si>
  <si>
    <t>2025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</si>
</sst>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/>
    </xf>
    <xf numFmtId="49" fontId="5" fillId="0" borderId="0" xfId="0" applyNumberFormat="1" applyFont="1" applyFill="1" applyAlignment="1" applyProtection="1">
      <alignment vertical="top" wrapText="1"/>
      <protection/>
    </xf>
    <xf numFmtId="49" fontId="5" fillId="0" borderId="0" xfId="0" applyNumberFormat="1" applyFont="1" applyFill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49" fontId="6" fillId="0" borderId="0" xfId="0" applyNumberFormat="1" applyFont="1" applyFill="1" applyAlignment="1" applyProtection="1">
      <alignment horizontal="right" wrapText="1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49" fontId="6" fillId="33" borderId="22" xfId="0" applyNumberFormat="1" applyFont="1" applyFill="1" applyBorder="1" applyAlignment="1" applyProtection="1">
      <alignment vertical="center" wrapText="1"/>
      <protection/>
    </xf>
    <xf numFmtId="49" fontId="6" fillId="33" borderId="18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vertical="top" wrapText="1"/>
      <protection/>
    </xf>
    <xf numFmtId="3" fontId="6" fillId="33" borderId="21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49" fontId="5" fillId="0" borderId="22" xfId="0" applyNumberFormat="1" applyFont="1" applyBorder="1" applyAlignment="1" applyProtection="1">
      <alignment vertical="center" wrapText="1"/>
      <protection/>
    </xf>
    <xf numFmtId="49" fontId="5" fillId="0" borderId="18" xfId="0" applyNumberFormat="1" applyFont="1" applyBorder="1" applyAlignment="1" applyProtection="1">
      <alignment vertical="center" wrapText="1"/>
      <protection/>
    </xf>
    <xf numFmtId="3" fontId="5" fillId="0" borderId="18" xfId="0" applyNumberFormat="1" applyFont="1" applyBorder="1" applyAlignment="1" applyProtection="1">
      <alignment vertical="top" wrapText="1"/>
      <protection locked="0"/>
    </xf>
    <xf numFmtId="3" fontId="6" fillId="33" borderId="18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vertical="top" wrapText="1"/>
      <protection/>
    </xf>
    <xf numFmtId="49" fontId="5" fillId="0" borderId="23" xfId="0" applyNumberFormat="1" applyFont="1" applyBorder="1" applyAlignment="1" applyProtection="1">
      <alignment vertical="center" wrapText="1"/>
      <protection/>
    </xf>
    <xf numFmtId="49" fontId="5" fillId="0" borderId="24" xfId="0" applyNumberFormat="1" applyFont="1" applyBorder="1" applyAlignment="1" applyProtection="1">
      <alignment vertical="center" wrapText="1"/>
      <protection/>
    </xf>
    <xf numFmtId="3" fontId="5" fillId="0" borderId="24" xfId="0" applyNumberFormat="1" applyFont="1" applyBorder="1" applyAlignment="1" applyProtection="1">
      <alignment vertical="top" wrapText="1"/>
      <protection locked="0"/>
    </xf>
    <xf numFmtId="49" fontId="5" fillId="33" borderId="25" xfId="0" applyNumberFormat="1" applyFont="1" applyFill="1" applyBorder="1" applyAlignment="1" applyProtection="1">
      <alignment vertical="center" wrapText="1"/>
      <protection/>
    </xf>
    <xf numFmtId="49" fontId="6" fillId="33" borderId="26" xfId="0" applyNumberFormat="1" applyFont="1" applyFill="1" applyBorder="1" applyAlignment="1" applyProtection="1">
      <alignment horizontal="right" vertical="center" wrapText="1"/>
      <protection/>
    </xf>
    <xf numFmtId="3" fontId="6" fillId="33" borderId="27" xfId="0" applyNumberFormat="1" applyFont="1" applyFill="1" applyBorder="1" applyAlignment="1" applyProtection="1">
      <alignment vertical="center" wrapText="1"/>
      <protection/>
    </xf>
    <xf numFmtId="3" fontId="6" fillId="33" borderId="21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top" wrapText="1"/>
      <protection/>
    </xf>
    <xf numFmtId="4" fontId="5" fillId="0" borderId="0" xfId="0" applyNumberFormat="1" applyFont="1" applyAlignment="1" applyProtection="1">
      <alignment wrapText="1"/>
      <protection/>
    </xf>
    <xf numFmtId="49" fontId="6" fillId="0" borderId="28" xfId="0" applyNumberFormat="1" applyFont="1" applyFill="1" applyBorder="1" applyAlignment="1" applyProtection="1">
      <alignment wrapText="1"/>
      <protection/>
    </xf>
    <xf numFmtId="3" fontId="5" fillId="0" borderId="18" xfId="0" applyNumberFormat="1" applyFont="1" applyBorder="1" applyAlignment="1" applyProtection="1">
      <alignment vertical="top" wrapText="1"/>
      <protection/>
    </xf>
    <xf numFmtId="3" fontId="5" fillId="0" borderId="24" xfId="0" applyNumberFormat="1" applyFont="1" applyBorder="1" applyAlignment="1" applyProtection="1">
      <alignment vertical="top" wrapText="1"/>
      <protection/>
    </xf>
    <xf numFmtId="3" fontId="6" fillId="33" borderId="26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Alignment="1" applyProtection="1">
      <alignment horizontal="center"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wrapText="1"/>
      <protection/>
    </xf>
    <xf numFmtId="2" fontId="5" fillId="0" borderId="29" xfId="0" applyNumberFormat="1" applyFont="1" applyFill="1" applyBorder="1" applyAlignment="1" applyProtection="1">
      <alignment wrapText="1" shrinkToFit="1"/>
      <protection/>
    </xf>
    <xf numFmtId="0" fontId="5" fillId="0" borderId="29" xfId="0" applyFont="1" applyFill="1" applyBorder="1" applyAlignment="1" applyProtection="1">
      <alignment wrapText="1" shrinkToFit="1"/>
      <protection/>
    </xf>
    <xf numFmtId="2" fontId="5" fillId="0" borderId="28" xfId="0" applyNumberFormat="1" applyFont="1" applyFill="1" applyBorder="1" applyAlignment="1" applyProtection="1">
      <alignment wrapText="1" shrinkToFit="1"/>
      <protection locked="0"/>
    </xf>
    <xf numFmtId="0" fontId="5" fillId="0" borderId="28" xfId="0" applyFont="1" applyFill="1" applyBorder="1" applyAlignment="1" applyProtection="1">
      <alignment wrapText="1" shrinkToFit="1"/>
      <protection locked="0"/>
    </xf>
    <xf numFmtId="0" fontId="5" fillId="0" borderId="0" xfId="0" applyFont="1" applyFill="1" applyBorder="1" applyAlignment="1" applyProtection="1">
      <alignment wrapText="1" shrinkToFit="1"/>
      <protection locked="0"/>
    </xf>
    <xf numFmtId="49" fontId="5" fillId="0" borderId="0" xfId="0" applyNumberFormat="1" applyFont="1" applyFill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49" fontId="6" fillId="0" borderId="29" xfId="0" applyNumberFormat="1" applyFont="1" applyFill="1" applyBorder="1" applyAlignment="1" applyProtection="1">
      <alignment wrapText="1"/>
      <protection/>
    </xf>
    <xf numFmtId="0" fontId="0" fillId="0" borderId="29" xfId="0" applyBorder="1" applyAlignment="1">
      <alignment wrapText="1"/>
    </xf>
    <xf numFmtId="49" fontId="6" fillId="0" borderId="20" xfId="0" applyNumberFormat="1" applyFont="1" applyFill="1" applyBorder="1" applyAlignment="1" applyProtection="1">
      <alignment wrapText="1"/>
      <protection/>
    </xf>
    <xf numFmtId="0" fontId="0" fillId="0" borderId="20" xfId="0" applyBorder="1" applyAlignment="1">
      <alignment wrapText="1"/>
    </xf>
    <xf numFmtId="49" fontId="9" fillId="0" borderId="30" xfId="0" applyNumberFormat="1" applyFont="1" applyBorder="1" applyAlignment="1" applyProtection="1">
      <alignment horizontal="center" vertical="center" wrapText="1"/>
      <protection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6" fillId="33" borderId="1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2"/>
  <sheetViews>
    <sheetView tabSelected="1" zoomScale="50" zoomScaleNormal="50" zoomScaleSheetLayoutView="75" zoomScalePageLayoutView="0" workbookViewId="0" topLeftCell="A1">
      <selection activeCell="D26" sqref="D26"/>
    </sheetView>
  </sheetViews>
  <sheetFormatPr defaultColWidth="7.421875" defaultRowHeight="30" customHeight="1"/>
  <cols>
    <col min="1" max="1" width="17.421875" style="44" customWidth="1"/>
    <col min="2" max="2" width="78.140625" style="44" customWidth="1"/>
    <col min="3" max="3" width="28.57421875" style="45" customWidth="1"/>
    <col min="4" max="4" width="29.421875" style="45" customWidth="1"/>
    <col min="5" max="5" width="28.00390625" style="46" customWidth="1"/>
    <col min="6" max="6" width="28.421875" style="46" customWidth="1"/>
    <col min="7" max="7" width="30.8515625" style="46" customWidth="1"/>
    <col min="8" max="8" width="37.57421875" style="46" customWidth="1"/>
    <col min="9" max="9" width="40.00390625" style="46" customWidth="1"/>
    <col min="10" max="247" width="0" style="8" hidden="1" customWidth="1"/>
    <col min="248" max="248" width="35.421875" style="46" customWidth="1"/>
    <col min="249" max="16384" width="7.421875" style="1" customWidth="1"/>
  </cols>
  <sheetData>
    <row r="1" spans="1:248" ht="30" customHeight="1">
      <c r="A1" s="6"/>
      <c r="B1" s="6"/>
      <c r="C1" s="6"/>
      <c r="D1" s="6"/>
      <c r="E1" s="7"/>
      <c r="F1" s="7"/>
      <c r="G1" s="7"/>
      <c r="H1" s="7"/>
      <c r="I1" s="7"/>
      <c r="IN1" s="9" t="s">
        <v>77</v>
      </c>
    </row>
    <row r="2" spans="1:248" ht="30" customHeight="1">
      <c r="A2" s="53" t="s">
        <v>99</v>
      </c>
      <c r="B2" s="54"/>
      <c r="C2" s="54"/>
      <c r="D2" s="54"/>
      <c r="E2" s="54"/>
      <c r="F2" s="54"/>
      <c r="G2" s="54"/>
      <c r="H2" s="55"/>
      <c r="I2" s="8"/>
      <c r="IN2" s="8"/>
    </row>
    <row r="3" spans="1:248" ht="30" customHeight="1">
      <c r="A3" s="6"/>
      <c r="B3" s="6"/>
      <c r="C3" s="6"/>
      <c r="D3" s="6"/>
      <c r="E3" s="7"/>
      <c r="F3" s="7"/>
      <c r="G3" s="7"/>
      <c r="H3" s="7"/>
      <c r="I3" s="7"/>
      <c r="IN3" s="7"/>
    </row>
    <row r="4" spans="1:248" ht="30" customHeight="1">
      <c r="A4" s="61"/>
      <c r="B4" s="61"/>
      <c r="C4" s="6"/>
      <c r="D4" s="6"/>
      <c r="E4" s="7"/>
      <c r="F4" s="7"/>
      <c r="G4" s="10"/>
      <c r="H4" s="7"/>
      <c r="I4" s="7"/>
      <c r="IN4" s="7"/>
    </row>
    <row r="5" spans="1:248" ht="48.75" customHeight="1">
      <c r="A5" s="63" t="s">
        <v>70</v>
      </c>
      <c r="B5" s="63"/>
      <c r="C5" s="63" t="s">
        <v>96</v>
      </c>
      <c r="D5" s="64"/>
      <c r="E5" s="56"/>
      <c r="F5" s="57"/>
      <c r="G5" s="57"/>
      <c r="H5" s="7"/>
      <c r="I5" s="7"/>
      <c r="IN5" s="7"/>
    </row>
    <row r="6" spans="1:248" ht="51" customHeight="1">
      <c r="A6" s="63" t="s">
        <v>74</v>
      </c>
      <c r="B6" s="63"/>
      <c r="C6" s="65" t="s">
        <v>97</v>
      </c>
      <c r="D6" s="66"/>
      <c r="E6" s="56"/>
      <c r="F6" s="57"/>
      <c r="G6" s="57"/>
      <c r="H6" s="7"/>
      <c r="I6" s="7"/>
      <c r="IN6" s="7"/>
    </row>
    <row r="7" spans="1:248" ht="30" customHeight="1">
      <c r="A7" s="70"/>
      <c r="B7" s="70"/>
      <c r="C7" s="47"/>
      <c r="D7" s="47"/>
      <c r="E7" s="58"/>
      <c r="F7" s="59"/>
      <c r="G7" s="59"/>
      <c r="H7" s="7"/>
      <c r="I7" s="7"/>
      <c r="IN7" s="7"/>
    </row>
    <row r="8" spans="1:248" ht="30" customHeight="1">
      <c r="A8" s="62"/>
      <c r="B8" s="62"/>
      <c r="C8" s="11"/>
      <c r="D8" s="11"/>
      <c r="E8" s="60"/>
      <c r="F8" s="60"/>
      <c r="G8" s="60"/>
      <c r="H8" s="7"/>
      <c r="I8" s="7"/>
      <c r="IN8" s="7"/>
    </row>
    <row r="9" spans="1:248" ht="30" customHeight="1" thickBot="1">
      <c r="A9" s="11"/>
      <c r="B9" s="11"/>
      <c r="C9" s="11"/>
      <c r="D9" s="11"/>
      <c r="E9" s="12"/>
      <c r="F9" s="12"/>
      <c r="G9" s="11"/>
      <c r="H9" s="7"/>
      <c r="I9" s="7"/>
      <c r="IN9" s="7"/>
    </row>
    <row r="10" spans="1:248" ht="30" customHeight="1" thickBot="1">
      <c r="A10" s="6"/>
      <c r="B10" s="6"/>
      <c r="C10" s="71" t="s">
        <v>88</v>
      </c>
      <c r="D10" s="71"/>
      <c r="E10" s="72" t="s">
        <v>95</v>
      </c>
      <c r="F10" s="72"/>
      <c r="G10" s="72"/>
      <c r="H10" s="72"/>
      <c r="I10" s="13" t="s">
        <v>98</v>
      </c>
      <c r="J10" s="13" t="s">
        <v>76</v>
      </c>
      <c r="IN10" s="13" t="s">
        <v>102</v>
      </c>
    </row>
    <row r="11" spans="1:248" s="4" customFormat="1" ht="153" customHeight="1" thickBot="1">
      <c r="A11" s="14" t="s">
        <v>71</v>
      </c>
      <c r="B11" s="15" t="s">
        <v>72</v>
      </c>
      <c r="C11" s="16" t="s">
        <v>100</v>
      </c>
      <c r="D11" s="16" t="s">
        <v>101</v>
      </c>
      <c r="E11" s="17" t="s">
        <v>84</v>
      </c>
      <c r="F11" s="18" t="s">
        <v>81</v>
      </c>
      <c r="G11" s="15" t="s">
        <v>82</v>
      </c>
      <c r="H11" s="19" t="s">
        <v>85</v>
      </c>
      <c r="I11" s="18" t="s">
        <v>75</v>
      </c>
      <c r="J11" s="20" t="s">
        <v>75</v>
      </c>
      <c r="K11" s="18" t="s">
        <v>75</v>
      </c>
      <c r="L11" s="20" t="s">
        <v>75</v>
      </c>
      <c r="M11" s="18" t="s">
        <v>75</v>
      </c>
      <c r="N11" s="20" t="s">
        <v>75</v>
      </c>
      <c r="O11" s="18" t="s">
        <v>75</v>
      </c>
      <c r="P11" s="20" t="s">
        <v>75</v>
      </c>
      <c r="Q11" s="18" t="s">
        <v>75</v>
      </c>
      <c r="R11" s="20" t="s">
        <v>75</v>
      </c>
      <c r="S11" s="18" t="s">
        <v>75</v>
      </c>
      <c r="T11" s="20" t="s">
        <v>75</v>
      </c>
      <c r="U11" s="18" t="s">
        <v>75</v>
      </c>
      <c r="V11" s="20" t="s">
        <v>75</v>
      </c>
      <c r="W11" s="18" t="s">
        <v>75</v>
      </c>
      <c r="X11" s="20" t="s">
        <v>75</v>
      </c>
      <c r="Y11" s="18" t="s">
        <v>75</v>
      </c>
      <c r="Z11" s="20" t="s">
        <v>75</v>
      </c>
      <c r="AA11" s="18" t="s">
        <v>75</v>
      </c>
      <c r="AB11" s="20" t="s">
        <v>75</v>
      </c>
      <c r="AC11" s="18" t="s">
        <v>75</v>
      </c>
      <c r="AD11" s="20" t="s">
        <v>75</v>
      </c>
      <c r="AE11" s="18" t="s">
        <v>75</v>
      </c>
      <c r="AF11" s="20" t="s">
        <v>75</v>
      </c>
      <c r="AG11" s="18" t="s">
        <v>75</v>
      </c>
      <c r="AH11" s="20" t="s">
        <v>75</v>
      </c>
      <c r="AI11" s="18" t="s">
        <v>75</v>
      </c>
      <c r="AJ11" s="20" t="s">
        <v>75</v>
      </c>
      <c r="AK11" s="18" t="s">
        <v>75</v>
      </c>
      <c r="AL11" s="20" t="s">
        <v>75</v>
      </c>
      <c r="AM11" s="18" t="s">
        <v>75</v>
      </c>
      <c r="AN11" s="20" t="s">
        <v>75</v>
      </c>
      <c r="AO11" s="18" t="s">
        <v>75</v>
      </c>
      <c r="AP11" s="20" t="s">
        <v>75</v>
      </c>
      <c r="AQ11" s="18" t="s">
        <v>75</v>
      </c>
      <c r="AR11" s="20" t="s">
        <v>75</v>
      </c>
      <c r="AS11" s="18" t="s">
        <v>75</v>
      </c>
      <c r="AT11" s="20" t="s">
        <v>75</v>
      </c>
      <c r="AU11" s="18" t="s">
        <v>75</v>
      </c>
      <c r="AV11" s="20" t="s">
        <v>75</v>
      </c>
      <c r="AW11" s="18" t="s">
        <v>75</v>
      </c>
      <c r="AX11" s="20" t="s">
        <v>75</v>
      </c>
      <c r="AY11" s="18" t="s">
        <v>75</v>
      </c>
      <c r="AZ11" s="20" t="s">
        <v>75</v>
      </c>
      <c r="BA11" s="18" t="s">
        <v>75</v>
      </c>
      <c r="BB11" s="20" t="s">
        <v>75</v>
      </c>
      <c r="BC11" s="18" t="s">
        <v>75</v>
      </c>
      <c r="BD11" s="20" t="s">
        <v>75</v>
      </c>
      <c r="BE11" s="18" t="s">
        <v>75</v>
      </c>
      <c r="BF11" s="20" t="s">
        <v>75</v>
      </c>
      <c r="BG11" s="18" t="s">
        <v>75</v>
      </c>
      <c r="BH11" s="20" t="s">
        <v>75</v>
      </c>
      <c r="BI11" s="18" t="s">
        <v>75</v>
      </c>
      <c r="BJ11" s="20" t="s">
        <v>75</v>
      </c>
      <c r="BK11" s="18" t="s">
        <v>75</v>
      </c>
      <c r="BL11" s="20" t="s">
        <v>75</v>
      </c>
      <c r="BM11" s="18" t="s">
        <v>75</v>
      </c>
      <c r="BN11" s="20" t="s">
        <v>75</v>
      </c>
      <c r="BO11" s="18" t="s">
        <v>75</v>
      </c>
      <c r="BP11" s="20" t="s">
        <v>75</v>
      </c>
      <c r="BQ11" s="18" t="s">
        <v>75</v>
      </c>
      <c r="BR11" s="20" t="s">
        <v>75</v>
      </c>
      <c r="BS11" s="18" t="s">
        <v>75</v>
      </c>
      <c r="BT11" s="20" t="s">
        <v>75</v>
      </c>
      <c r="BU11" s="18" t="s">
        <v>75</v>
      </c>
      <c r="BV11" s="20" t="s">
        <v>75</v>
      </c>
      <c r="BW11" s="18" t="s">
        <v>75</v>
      </c>
      <c r="BX11" s="20" t="s">
        <v>75</v>
      </c>
      <c r="BY11" s="18" t="s">
        <v>75</v>
      </c>
      <c r="BZ11" s="20" t="s">
        <v>75</v>
      </c>
      <c r="CA11" s="18" t="s">
        <v>75</v>
      </c>
      <c r="CB11" s="20" t="s">
        <v>75</v>
      </c>
      <c r="CC11" s="18" t="s">
        <v>75</v>
      </c>
      <c r="CD11" s="20" t="s">
        <v>75</v>
      </c>
      <c r="CE11" s="18" t="s">
        <v>75</v>
      </c>
      <c r="CF11" s="20" t="s">
        <v>75</v>
      </c>
      <c r="CG11" s="18" t="s">
        <v>75</v>
      </c>
      <c r="CH11" s="20" t="s">
        <v>75</v>
      </c>
      <c r="CI11" s="18" t="s">
        <v>75</v>
      </c>
      <c r="CJ11" s="20" t="s">
        <v>75</v>
      </c>
      <c r="CK11" s="18" t="s">
        <v>75</v>
      </c>
      <c r="CL11" s="20" t="s">
        <v>75</v>
      </c>
      <c r="CM11" s="18" t="s">
        <v>75</v>
      </c>
      <c r="CN11" s="20" t="s">
        <v>75</v>
      </c>
      <c r="CO11" s="18" t="s">
        <v>75</v>
      </c>
      <c r="CP11" s="20" t="s">
        <v>75</v>
      </c>
      <c r="CQ11" s="18" t="s">
        <v>75</v>
      </c>
      <c r="CR11" s="20" t="s">
        <v>75</v>
      </c>
      <c r="CS11" s="18" t="s">
        <v>75</v>
      </c>
      <c r="CT11" s="20" t="s">
        <v>75</v>
      </c>
      <c r="CU11" s="18" t="s">
        <v>75</v>
      </c>
      <c r="CV11" s="20" t="s">
        <v>75</v>
      </c>
      <c r="CW11" s="18" t="s">
        <v>75</v>
      </c>
      <c r="CX11" s="20" t="s">
        <v>75</v>
      </c>
      <c r="CY11" s="18" t="s">
        <v>75</v>
      </c>
      <c r="CZ11" s="20" t="s">
        <v>75</v>
      </c>
      <c r="DA11" s="18" t="s">
        <v>75</v>
      </c>
      <c r="DB11" s="20" t="s">
        <v>75</v>
      </c>
      <c r="DC11" s="18" t="s">
        <v>75</v>
      </c>
      <c r="DD11" s="20" t="s">
        <v>75</v>
      </c>
      <c r="DE11" s="18" t="s">
        <v>75</v>
      </c>
      <c r="DF11" s="20" t="s">
        <v>75</v>
      </c>
      <c r="DG11" s="18" t="s">
        <v>75</v>
      </c>
      <c r="DH11" s="20" t="s">
        <v>75</v>
      </c>
      <c r="DI11" s="18" t="s">
        <v>75</v>
      </c>
      <c r="DJ11" s="20" t="s">
        <v>75</v>
      </c>
      <c r="DK11" s="18" t="s">
        <v>75</v>
      </c>
      <c r="DL11" s="20" t="s">
        <v>75</v>
      </c>
      <c r="DM11" s="18" t="s">
        <v>75</v>
      </c>
      <c r="DN11" s="20" t="s">
        <v>75</v>
      </c>
      <c r="DO11" s="18" t="s">
        <v>75</v>
      </c>
      <c r="DP11" s="20" t="s">
        <v>75</v>
      </c>
      <c r="DQ11" s="18" t="s">
        <v>75</v>
      </c>
      <c r="DR11" s="20" t="s">
        <v>75</v>
      </c>
      <c r="DS11" s="18" t="s">
        <v>75</v>
      </c>
      <c r="DT11" s="20" t="s">
        <v>75</v>
      </c>
      <c r="DU11" s="18" t="s">
        <v>75</v>
      </c>
      <c r="DV11" s="20" t="s">
        <v>75</v>
      </c>
      <c r="DW11" s="18" t="s">
        <v>75</v>
      </c>
      <c r="DX11" s="20" t="s">
        <v>75</v>
      </c>
      <c r="DY11" s="18" t="s">
        <v>75</v>
      </c>
      <c r="DZ11" s="20" t="s">
        <v>75</v>
      </c>
      <c r="EA11" s="18" t="s">
        <v>75</v>
      </c>
      <c r="EB11" s="20" t="s">
        <v>75</v>
      </c>
      <c r="EC11" s="18" t="s">
        <v>75</v>
      </c>
      <c r="ED11" s="20" t="s">
        <v>75</v>
      </c>
      <c r="EE11" s="18" t="s">
        <v>75</v>
      </c>
      <c r="EF11" s="20" t="s">
        <v>75</v>
      </c>
      <c r="EG11" s="18" t="s">
        <v>75</v>
      </c>
      <c r="EH11" s="20" t="s">
        <v>75</v>
      </c>
      <c r="EI11" s="18" t="s">
        <v>75</v>
      </c>
      <c r="EJ11" s="20" t="s">
        <v>75</v>
      </c>
      <c r="EK11" s="18" t="s">
        <v>75</v>
      </c>
      <c r="EL11" s="20" t="s">
        <v>75</v>
      </c>
      <c r="EM11" s="18" t="s">
        <v>75</v>
      </c>
      <c r="EN11" s="20" t="s">
        <v>75</v>
      </c>
      <c r="EO11" s="18" t="s">
        <v>75</v>
      </c>
      <c r="EP11" s="20" t="s">
        <v>75</v>
      </c>
      <c r="EQ11" s="18" t="s">
        <v>75</v>
      </c>
      <c r="ER11" s="20" t="s">
        <v>75</v>
      </c>
      <c r="ES11" s="18" t="s">
        <v>75</v>
      </c>
      <c r="ET11" s="20" t="s">
        <v>75</v>
      </c>
      <c r="EU11" s="18" t="s">
        <v>75</v>
      </c>
      <c r="EV11" s="20" t="s">
        <v>75</v>
      </c>
      <c r="EW11" s="18" t="s">
        <v>75</v>
      </c>
      <c r="EX11" s="20" t="s">
        <v>75</v>
      </c>
      <c r="EY11" s="18" t="s">
        <v>75</v>
      </c>
      <c r="EZ11" s="20" t="s">
        <v>75</v>
      </c>
      <c r="FA11" s="18" t="s">
        <v>75</v>
      </c>
      <c r="FB11" s="20" t="s">
        <v>75</v>
      </c>
      <c r="FC11" s="18" t="s">
        <v>75</v>
      </c>
      <c r="FD11" s="20" t="s">
        <v>75</v>
      </c>
      <c r="FE11" s="18" t="s">
        <v>75</v>
      </c>
      <c r="FF11" s="20" t="s">
        <v>75</v>
      </c>
      <c r="FG11" s="18" t="s">
        <v>75</v>
      </c>
      <c r="FH11" s="20" t="s">
        <v>75</v>
      </c>
      <c r="FI11" s="18" t="s">
        <v>75</v>
      </c>
      <c r="FJ11" s="20" t="s">
        <v>75</v>
      </c>
      <c r="FK11" s="18" t="s">
        <v>75</v>
      </c>
      <c r="FL11" s="20" t="s">
        <v>75</v>
      </c>
      <c r="FM11" s="18" t="s">
        <v>75</v>
      </c>
      <c r="FN11" s="20" t="s">
        <v>75</v>
      </c>
      <c r="FO11" s="18" t="s">
        <v>75</v>
      </c>
      <c r="FP11" s="20" t="s">
        <v>75</v>
      </c>
      <c r="FQ11" s="18" t="s">
        <v>75</v>
      </c>
      <c r="FR11" s="20" t="s">
        <v>75</v>
      </c>
      <c r="FS11" s="18" t="s">
        <v>75</v>
      </c>
      <c r="FT11" s="20" t="s">
        <v>75</v>
      </c>
      <c r="FU11" s="18" t="s">
        <v>75</v>
      </c>
      <c r="FV11" s="20" t="s">
        <v>75</v>
      </c>
      <c r="FW11" s="18" t="s">
        <v>75</v>
      </c>
      <c r="FX11" s="20" t="s">
        <v>75</v>
      </c>
      <c r="FY11" s="18" t="s">
        <v>75</v>
      </c>
      <c r="FZ11" s="20" t="s">
        <v>75</v>
      </c>
      <c r="GA11" s="18" t="s">
        <v>75</v>
      </c>
      <c r="GB11" s="20" t="s">
        <v>75</v>
      </c>
      <c r="GC11" s="18" t="s">
        <v>75</v>
      </c>
      <c r="GD11" s="20" t="s">
        <v>75</v>
      </c>
      <c r="GE11" s="18" t="s">
        <v>75</v>
      </c>
      <c r="GF11" s="20" t="s">
        <v>75</v>
      </c>
      <c r="GG11" s="18" t="s">
        <v>75</v>
      </c>
      <c r="GH11" s="20" t="s">
        <v>75</v>
      </c>
      <c r="GI11" s="18" t="s">
        <v>75</v>
      </c>
      <c r="GJ11" s="20" t="s">
        <v>75</v>
      </c>
      <c r="GK11" s="18" t="s">
        <v>75</v>
      </c>
      <c r="GL11" s="20" t="s">
        <v>75</v>
      </c>
      <c r="GM11" s="18" t="s">
        <v>75</v>
      </c>
      <c r="GN11" s="20" t="s">
        <v>75</v>
      </c>
      <c r="GO11" s="18" t="s">
        <v>75</v>
      </c>
      <c r="GP11" s="20" t="s">
        <v>75</v>
      </c>
      <c r="GQ11" s="18" t="s">
        <v>75</v>
      </c>
      <c r="GR11" s="20" t="s">
        <v>75</v>
      </c>
      <c r="GS11" s="18" t="s">
        <v>75</v>
      </c>
      <c r="GT11" s="20" t="s">
        <v>75</v>
      </c>
      <c r="GU11" s="18" t="s">
        <v>75</v>
      </c>
      <c r="GV11" s="20" t="s">
        <v>75</v>
      </c>
      <c r="GW11" s="18" t="s">
        <v>75</v>
      </c>
      <c r="GX11" s="20" t="s">
        <v>75</v>
      </c>
      <c r="GY11" s="18" t="s">
        <v>75</v>
      </c>
      <c r="GZ11" s="20" t="s">
        <v>75</v>
      </c>
      <c r="HA11" s="18" t="s">
        <v>75</v>
      </c>
      <c r="HB11" s="20" t="s">
        <v>75</v>
      </c>
      <c r="HC11" s="18" t="s">
        <v>75</v>
      </c>
      <c r="HD11" s="20" t="s">
        <v>75</v>
      </c>
      <c r="HE11" s="18" t="s">
        <v>75</v>
      </c>
      <c r="HF11" s="20" t="s">
        <v>75</v>
      </c>
      <c r="HG11" s="18" t="s">
        <v>75</v>
      </c>
      <c r="HH11" s="20" t="s">
        <v>75</v>
      </c>
      <c r="HI11" s="18" t="s">
        <v>75</v>
      </c>
      <c r="HJ11" s="20" t="s">
        <v>75</v>
      </c>
      <c r="HK11" s="18" t="s">
        <v>75</v>
      </c>
      <c r="HL11" s="20" t="s">
        <v>75</v>
      </c>
      <c r="HM11" s="18" t="s">
        <v>75</v>
      </c>
      <c r="HN11" s="20" t="s">
        <v>75</v>
      </c>
      <c r="HO11" s="18" t="s">
        <v>75</v>
      </c>
      <c r="HP11" s="20" t="s">
        <v>75</v>
      </c>
      <c r="HQ11" s="18" t="s">
        <v>75</v>
      </c>
      <c r="HR11" s="20" t="s">
        <v>75</v>
      </c>
      <c r="HS11" s="18" t="s">
        <v>75</v>
      </c>
      <c r="HT11" s="20" t="s">
        <v>75</v>
      </c>
      <c r="HU11" s="18" t="s">
        <v>75</v>
      </c>
      <c r="HV11" s="20" t="s">
        <v>75</v>
      </c>
      <c r="HW11" s="18" t="s">
        <v>75</v>
      </c>
      <c r="HX11" s="20" t="s">
        <v>75</v>
      </c>
      <c r="HY11" s="18" t="s">
        <v>75</v>
      </c>
      <c r="HZ11" s="20" t="s">
        <v>75</v>
      </c>
      <c r="IA11" s="18" t="s">
        <v>75</v>
      </c>
      <c r="IB11" s="20" t="s">
        <v>75</v>
      </c>
      <c r="IC11" s="18" t="s">
        <v>75</v>
      </c>
      <c r="ID11" s="20" t="s">
        <v>75</v>
      </c>
      <c r="IE11" s="18" t="s">
        <v>75</v>
      </c>
      <c r="IF11" s="20" t="s">
        <v>75</v>
      </c>
      <c r="IG11" s="18" t="s">
        <v>75</v>
      </c>
      <c r="IH11" s="20" t="s">
        <v>75</v>
      </c>
      <c r="II11" s="18" t="s">
        <v>75</v>
      </c>
      <c r="IJ11" s="20" t="s">
        <v>75</v>
      </c>
      <c r="IK11" s="18" t="s">
        <v>75</v>
      </c>
      <c r="IL11" s="20" t="s">
        <v>75</v>
      </c>
      <c r="IM11" s="18" t="s">
        <v>75</v>
      </c>
      <c r="IN11" s="20" t="s">
        <v>75</v>
      </c>
    </row>
    <row r="12" spans="1:248" s="3" customFormat="1" ht="30" customHeight="1">
      <c r="A12" s="21" t="s">
        <v>0</v>
      </c>
      <c r="B12" s="22" t="s">
        <v>39</v>
      </c>
      <c r="C12" s="23" t="s">
        <v>40</v>
      </c>
      <c r="D12" s="23" t="s">
        <v>1</v>
      </c>
      <c r="E12" s="23" t="s">
        <v>2</v>
      </c>
      <c r="F12" s="24" t="s">
        <v>3</v>
      </c>
      <c r="G12" s="22" t="s">
        <v>4</v>
      </c>
      <c r="H12" s="25" t="s">
        <v>5</v>
      </c>
      <c r="I12" s="22" t="s">
        <v>6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2" t="s">
        <v>7</v>
      </c>
    </row>
    <row r="13" spans="1:248" s="2" customFormat="1" ht="30" customHeight="1">
      <c r="A13" s="27" t="s">
        <v>8</v>
      </c>
      <c r="B13" s="28" t="s">
        <v>41</v>
      </c>
      <c r="C13" s="29">
        <f>C14+C15+C16+C17</f>
        <v>0</v>
      </c>
      <c r="D13" s="29">
        <f>D14+D15+D16+D17</f>
        <v>820000</v>
      </c>
      <c r="E13" s="29">
        <f>IF(SUM(E14:E17)=0,"",SUM(E14:E17))</f>
        <v>820000</v>
      </c>
      <c r="F13" s="29">
        <f>IF(SUM(F14:F17)=0,"",SUM(F14:F17))</f>
      </c>
      <c r="G13" s="29">
        <f>IF(SUM(G14:G17)=0,"",SUM(G14:G17))</f>
      </c>
      <c r="H13" s="30">
        <f aca="true" t="shared" si="0" ref="H13:H51">IF(SUM(E13:G13)=0,"",SUM(E13:G13))</f>
        <v>820000</v>
      </c>
      <c r="I13" s="29">
        <f>IF(SUM(I14:I17)=0,"",SUM(I14:I17))</f>
        <v>12000000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29">
        <f>IF(SUM(IN14:IN17)=0,"",SUM(IN14:IN17))</f>
        <v>7500000</v>
      </c>
    </row>
    <row r="14" spans="1:248" s="2" customFormat="1" ht="30" customHeight="1">
      <c r="A14" s="32" t="s">
        <v>9</v>
      </c>
      <c r="B14" s="33" t="s">
        <v>42</v>
      </c>
      <c r="C14" s="48"/>
      <c r="D14" s="48"/>
      <c r="E14" s="34"/>
      <c r="F14" s="34"/>
      <c r="G14" s="34"/>
      <c r="H14" s="30">
        <f t="shared" si="0"/>
      </c>
      <c r="I14" s="3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4"/>
    </row>
    <row r="15" spans="1:248" s="2" customFormat="1" ht="30" customHeight="1">
      <c r="A15" s="32" t="s">
        <v>10</v>
      </c>
      <c r="B15" s="33" t="s">
        <v>43</v>
      </c>
      <c r="C15" s="48"/>
      <c r="D15" s="48"/>
      <c r="E15" s="34"/>
      <c r="F15" s="34"/>
      <c r="G15" s="34"/>
      <c r="H15" s="30">
        <f t="shared" si="0"/>
      </c>
      <c r="I15" s="34">
        <v>10000000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4">
        <v>5000000</v>
      </c>
    </row>
    <row r="16" spans="1:248" s="2" customFormat="1" ht="30" customHeight="1">
      <c r="A16" s="32" t="s">
        <v>11</v>
      </c>
      <c r="B16" s="33" t="s">
        <v>44</v>
      </c>
      <c r="C16" s="48"/>
      <c r="D16" s="48"/>
      <c r="E16" s="34"/>
      <c r="F16" s="34"/>
      <c r="G16" s="34"/>
      <c r="H16" s="30">
        <f t="shared" si="0"/>
      </c>
      <c r="I16" s="34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4"/>
    </row>
    <row r="17" spans="1:248" s="2" customFormat="1" ht="30" customHeight="1">
      <c r="A17" s="32" t="s">
        <v>12</v>
      </c>
      <c r="B17" s="33" t="s">
        <v>45</v>
      </c>
      <c r="C17" s="48"/>
      <c r="D17" s="48">
        <v>820000</v>
      </c>
      <c r="E17" s="34">
        <v>820000</v>
      </c>
      <c r="F17" s="34"/>
      <c r="G17" s="34"/>
      <c r="H17" s="30">
        <f t="shared" si="0"/>
        <v>820000</v>
      </c>
      <c r="I17" s="34">
        <v>2000000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4">
        <v>2500000</v>
      </c>
    </row>
    <row r="18" spans="1:248" s="2" customFormat="1" ht="30" customHeight="1">
      <c r="A18" s="27" t="s">
        <v>13</v>
      </c>
      <c r="B18" s="28" t="s">
        <v>46</v>
      </c>
      <c r="C18" s="29">
        <f>C19+C20+C21+C22+C23+C24+C25+C26+C27</f>
        <v>68950</v>
      </c>
      <c r="D18" s="29">
        <f>D19+D20+D21+D22+D23+D24+D25+D26+D27</f>
        <v>380000</v>
      </c>
      <c r="E18" s="29">
        <f>IF(SUM(E19:E27)=0,"",SUM(E19:E27))</f>
        <v>2580000</v>
      </c>
      <c r="F18" s="29">
        <f>IF(SUM(F19:F27)=0,"",SUM(F19:F27))</f>
        <v>50000</v>
      </c>
      <c r="G18" s="29">
        <f>IF(SUM(G19:G27)=0,"",SUM(G19:G27))</f>
        <v>400000</v>
      </c>
      <c r="H18" s="30">
        <f t="shared" si="0"/>
        <v>3030000</v>
      </c>
      <c r="I18" s="29">
        <f>IF(SUM(I19:I27)=0,"",SUM(I19:I27))</f>
        <v>500000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29">
        <f>IF(SUM(IN19:IN27)=0,"",SUM(IN19:IN27))</f>
        <v>550000</v>
      </c>
    </row>
    <row r="19" spans="1:248" s="2" customFormat="1" ht="30" customHeight="1">
      <c r="A19" s="32" t="s">
        <v>14</v>
      </c>
      <c r="B19" s="33" t="s">
        <v>47</v>
      </c>
      <c r="C19" s="48"/>
      <c r="D19" s="48"/>
      <c r="E19" s="34"/>
      <c r="F19" s="34"/>
      <c r="G19" s="34"/>
      <c r="H19" s="30">
        <f t="shared" si="0"/>
      </c>
      <c r="I19" s="34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4"/>
    </row>
    <row r="20" spans="1:248" s="2" customFormat="1" ht="30" customHeight="1">
      <c r="A20" s="32" t="s">
        <v>15</v>
      </c>
      <c r="B20" s="33" t="s">
        <v>48</v>
      </c>
      <c r="C20" s="48"/>
      <c r="D20" s="48">
        <v>40000</v>
      </c>
      <c r="E20" s="34"/>
      <c r="F20" s="34">
        <v>50000</v>
      </c>
      <c r="G20" s="34">
        <v>100000</v>
      </c>
      <c r="H20" s="30">
        <f t="shared" si="0"/>
        <v>150000</v>
      </c>
      <c r="I20" s="34">
        <v>150000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4">
        <v>200000</v>
      </c>
    </row>
    <row r="21" spans="1:248" s="2" customFormat="1" ht="30" customHeight="1">
      <c r="A21" s="32" t="s">
        <v>16</v>
      </c>
      <c r="B21" s="33" t="s">
        <v>49</v>
      </c>
      <c r="C21" s="48"/>
      <c r="D21" s="48"/>
      <c r="E21" s="34"/>
      <c r="F21" s="34"/>
      <c r="G21" s="34"/>
      <c r="H21" s="30">
        <f t="shared" si="0"/>
      </c>
      <c r="I21" s="34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4"/>
    </row>
    <row r="22" spans="1:248" s="2" customFormat="1" ht="30" customHeight="1">
      <c r="A22" s="32" t="s">
        <v>17</v>
      </c>
      <c r="B22" s="33" t="s">
        <v>78</v>
      </c>
      <c r="C22" s="48"/>
      <c r="D22" s="48"/>
      <c r="E22" s="34"/>
      <c r="F22" s="34"/>
      <c r="G22" s="34"/>
      <c r="H22" s="30">
        <f t="shared" si="0"/>
      </c>
      <c r="I22" s="34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4"/>
    </row>
    <row r="23" spans="1:248" s="2" customFormat="1" ht="30" customHeight="1">
      <c r="A23" s="32" t="s">
        <v>18</v>
      </c>
      <c r="B23" s="33" t="s">
        <v>50</v>
      </c>
      <c r="C23" s="48"/>
      <c r="D23" s="48"/>
      <c r="E23" s="34"/>
      <c r="F23" s="34"/>
      <c r="G23" s="34"/>
      <c r="H23" s="30">
        <f t="shared" si="0"/>
      </c>
      <c r="I23" s="34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4"/>
    </row>
    <row r="24" spans="1:248" s="2" customFormat="1" ht="48" customHeight="1">
      <c r="A24" s="32" t="s">
        <v>19</v>
      </c>
      <c r="B24" s="33" t="s">
        <v>79</v>
      </c>
      <c r="C24" s="48">
        <v>68950</v>
      </c>
      <c r="D24" s="48">
        <v>340000</v>
      </c>
      <c r="E24" s="34">
        <v>580000</v>
      </c>
      <c r="F24" s="34"/>
      <c r="G24" s="34">
        <v>300000</v>
      </c>
      <c r="H24" s="30">
        <f t="shared" si="0"/>
        <v>880000</v>
      </c>
      <c r="I24" s="34">
        <v>300000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4">
        <v>300000</v>
      </c>
    </row>
    <row r="25" spans="1:248" s="2" customFormat="1" ht="30" customHeight="1">
      <c r="A25" s="32" t="s">
        <v>20</v>
      </c>
      <c r="B25" s="33" t="s">
        <v>51</v>
      </c>
      <c r="C25" s="48"/>
      <c r="D25" s="48"/>
      <c r="E25" s="34"/>
      <c r="F25" s="34"/>
      <c r="G25" s="34"/>
      <c r="H25" s="30">
        <f t="shared" si="0"/>
      </c>
      <c r="I25" s="34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4"/>
    </row>
    <row r="26" spans="1:248" s="2" customFormat="1" ht="30" customHeight="1">
      <c r="A26" s="32" t="s">
        <v>21</v>
      </c>
      <c r="B26" s="33" t="s">
        <v>52</v>
      </c>
      <c r="C26" s="48"/>
      <c r="D26" s="48"/>
      <c r="E26" s="34"/>
      <c r="F26" s="34"/>
      <c r="G26" s="34"/>
      <c r="H26" s="30">
        <f t="shared" si="0"/>
      </c>
      <c r="I26" s="34">
        <v>50000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4">
        <v>50000</v>
      </c>
    </row>
    <row r="27" spans="1:248" s="2" customFormat="1" ht="57" customHeight="1">
      <c r="A27" s="32" t="s">
        <v>22</v>
      </c>
      <c r="B27" s="33" t="s">
        <v>53</v>
      </c>
      <c r="C27" s="48"/>
      <c r="D27" s="48"/>
      <c r="E27" s="34">
        <v>2000000</v>
      </c>
      <c r="F27" s="34"/>
      <c r="G27" s="34"/>
      <c r="H27" s="30">
        <f t="shared" si="0"/>
        <v>2000000</v>
      </c>
      <c r="I27" s="34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4"/>
    </row>
    <row r="28" spans="1:248" s="2" customFormat="1" ht="30" customHeight="1">
      <c r="A28" s="27" t="s">
        <v>23</v>
      </c>
      <c r="B28" s="28" t="s">
        <v>80</v>
      </c>
      <c r="C28" s="29">
        <f>C29</f>
        <v>0</v>
      </c>
      <c r="D28" s="29">
        <f>D29</f>
        <v>0</v>
      </c>
      <c r="E28" s="29">
        <f>IF(SUM(E29:E29)=0,"",SUM(E29:E29))</f>
      </c>
      <c r="F28" s="29">
        <f>IF(SUM(F29:F29)=0,"",SUM(F29:F29))</f>
      </c>
      <c r="G28" s="29">
        <f>IF(SUM(G29:G29)=0,"",SUM(G29:G29))</f>
      </c>
      <c r="H28" s="30">
        <f t="shared" si="0"/>
      </c>
      <c r="I28" s="29">
        <f>IF(SUM(I29:I29)=0,"",SUM(I29:I29))</f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29">
        <f>IF(SUM(IN29:IN29)=0,"",SUM(IN29:IN29))</f>
      </c>
    </row>
    <row r="29" spans="1:248" s="2" customFormat="1" ht="30" customHeight="1">
      <c r="A29" s="32" t="s">
        <v>24</v>
      </c>
      <c r="B29" s="33" t="s">
        <v>80</v>
      </c>
      <c r="C29" s="48"/>
      <c r="D29" s="48"/>
      <c r="E29" s="34"/>
      <c r="F29" s="34"/>
      <c r="G29" s="34"/>
      <c r="H29" s="30">
        <f t="shared" si="0"/>
      </c>
      <c r="I29" s="34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4"/>
    </row>
    <row r="30" spans="1:248" s="2" customFormat="1" ht="30" customHeight="1">
      <c r="A30" s="27" t="s">
        <v>89</v>
      </c>
      <c r="B30" s="28" t="s">
        <v>90</v>
      </c>
      <c r="C30" s="29">
        <f>C31</f>
        <v>0</v>
      </c>
      <c r="D30" s="29">
        <f>D31</f>
        <v>0</v>
      </c>
      <c r="E30" s="29">
        <f>IF(SUM(E31:E31)=0,"",SUM(E31:E31))</f>
      </c>
      <c r="F30" s="29">
        <f>IF(SUM(F31:F31)=0,"",SUM(F31:F31))</f>
      </c>
      <c r="G30" s="29">
        <f>IF(SUM(G31:G31)=0,"",SUM(G31:G31))</f>
      </c>
      <c r="H30" s="30">
        <f aca="true" t="shared" si="1" ref="H30:H35">IF(SUM(E30:G30)=0,"",SUM(E30:G30))</f>
      </c>
      <c r="I30" s="29">
        <f>IF(SUM(I31:I31)=0,"",SUM(I31:I31))</f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29">
        <f>IF(SUM(IN31:IN31)=0,"",SUM(IN31:IN31))</f>
      </c>
    </row>
    <row r="31" spans="1:248" s="2" customFormat="1" ht="30" customHeight="1">
      <c r="A31" s="32" t="s">
        <v>91</v>
      </c>
      <c r="B31" s="33" t="s">
        <v>90</v>
      </c>
      <c r="C31" s="48"/>
      <c r="D31" s="48"/>
      <c r="E31" s="34"/>
      <c r="F31" s="34"/>
      <c r="G31" s="34"/>
      <c r="H31" s="30">
        <f t="shared" si="1"/>
      </c>
      <c r="I31" s="34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4"/>
    </row>
    <row r="32" spans="1:248" s="2" customFormat="1" ht="30" customHeight="1">
      <c r="A32" s="27" t="s">
        <v>92</v>
      </c>
      <c r="B32" s="28" t="s">
        <v>93</v>
      </c>
      <c r="C32" s="29">
        <f>C33</f>
        <v>0</v>
      </c>
      <c r="D32" s="29">
        <f>D33</f>
        <v>0</v>
      </c>
      <c r="E32" s="29">
        <f>IF(SUM(E33:E33)=0,"",SUM(E33:E33))</f>
      </c>
      <c r="F32" s="29">
        <f>IF(SUM(F33:F33)=0,"",SUM(F33:F33))</f>
      </c>
      <c r="G32" s="29">
        <f>IF(SUM(G33:G33)=0,"",SUM(G33:G33))</f>
      </c>
      <c r="H32" s="30">
        <f t="shared" si="1"/>
      </c>
      <c r="I32" s="29">
        <f>IF(SUM(I33:I33)=0,"",SUM(I33:I33))</f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29">
        <f>IF(SUM(IN33:IN33)=0,"",SUM(IN33:IN33))</f>
      </c>
    </row>
    <row r="33" spans="1:248" s="2" customFormat="1" ht="30" customHeight="1">
      <c r="A33" s="32" t="s">
        <v>94</v>
      </c>
      <c r="B33" s="33" t="s">
        <v>93</v>
      </c>
      <c r="C33" s="48"/>
      <c r="D33" s="48"/>
      <c r="E33" s="34"/>
      <c r="F33" s="34"/>
      <c r="G33" s="34"/>
      <c r="H33" s="30">
        <f t="shared" si="1"/>
      </c>
      <c r="I33" s="34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4"/>
    </row>
    <row r="34" spans="1:248" s="2" customFormat="1" ht="30" customHeight="1">
      <c r="A34" s="27" t="s">
        <v>25</v>
      </c>
      <c r="B34" s="28" t="s">
        <v>54</v>
      </c>
      <c r="C34" s="29">
        <f>C35</f>
        <v>0</v>
      </c>
      <c r="D34" s="29">
        <f>D35</f>
        <v>0</v>
      </c>
      <c r="E34" s="29">
        <f>IF(SUM(E35:E37)=0,"",SUM(E35:E37))</f>
      </c>
      <c r="F34" s="29">
        <f>IF(SUM(F35:F37)=0,"",SUM(F35:F37))</f>
      </c>
      <c r="G34" s="29">
        <f>IF(SUM(G35:G37)=0,"",SUM(G35:G37))</f>
      </c>
      <c r="H34" s="30">
        <f t="shared" si="1"/>
      </c>
      <c r="I34" s="29">
        <f>IF(SUM(I35:I37)=0,"",SUM(I35:I37))</f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29">
        <f>IF(SUM(IN35:IN37)=0,"",SUM(IN35:IN37))</f>
      </c>
    </row>
    <row r="35" spans="1:248" s="2" customFormat="1" ht="30" customHeight="1">
      <c r="A35" s="32" t="s">
        <v>26</v>
      </c>
      <c r="B35" s="33" t="s">
        <v>54</v>
      </c>
      <c r="C35" s="48"/>
      <c r="D35" s="48"/>
      <c r="E35" s="34"/>
      <c r="F35" s="34"/>
      <c r="G35" s="34"/>
      <c r="H35" s="30">
        <f t="shared" si="1"/>
      </c>
      <c r="I35" s="34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4"/>
    </row>
    <row r="36" spans="1:248" s="2" customFormat="1" ht="30" customHeight="1">
      <c r="A36" s="27" t="s">
        <v>27</v>
      </c>
      <c r="B36" s="28" t="s">
        <v>55</v>
      </c>
      <c r="C36" s="29">
        <f>C37+C38+C39</f>
        <v>0</v>
      </c>
      <c r="D36" s="29">
        <f>D37+D38+D39</f>
        <v>0</v>
      </c>
      <c r="E36" s="29">
        <f>IF(SUM(E37:E39)=0,"",SUM(E37:E39))</f>
      </c>
      <c r="F36" s="29">
        <f>IF(SUM(F37:F39)=0,"",SUM(F37:F39))</f>
      </c>
      <c r="G36" s="29">
        <f>IF(SUM(G37:G39)=0,"",SUM(G37:G39))</f>
      </c>
      <c r="H36" s="30">
        <f t="shared" si="0"/>
      </c>
      <c r="I36" s="29">
        <f>IF(SUM(I37:I39)=0,"",SUM(I37:I39))</f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29">
        <f>IF(SUM(IN37:IN39)=0,"",SUM(IN37:IN39))</f>
      </c>
    </row>
    <row r="37" spans="1:248" s="2" customFormat="1" ht="30" customHeight="1">
      <c r="A37" s="32" t="s">
        <v>28</v>
      </c>
      <c r="B37" s="33" t="s">
        <v>56</v>
      </c>
      <c r="C37" s="48"/>
      <c r="D37" s="48"/>
      <c r="E37" s="34"/>
      <c r="F37" s="34"/>
      <c r="G37" s="34"/>
      <c r="H37" s="30">
        <f t="shared" si="0"/>
      </c>
      <c r="I37" s="34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4"/>
    </row>
    <row r="38" spans="1:248" s="2" customFormat="1" ht="30" customHeight="1">
      <c r="A38" s="32" t="s">
        <v>29</v>
      </c>
      <c r="B38" s="33" t="s">
        <v>57</v>
      </c>
      <c r="C38" s="48"/>
      <c r="D38" s="48"/>
      <c r="E38" s="34"/>
      <c r="F38" s="34"/>
      <c r="G38" s="34"/>
      <c r="H38" s="30">
        <f t="shared" si="0"/>
      </c>
      <c r="I38" s="34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4"/>
    </row>
    <row r="39" spans="1:248" s="2" customFormat="1" ht="30" customHeight="1">
      <c r="A39" s="32" t="s">
        <v>30</v>
      </c>
      <c r="B39" s="33" t="s">
        <v>58</v>
      </c>
      <c r="C39" s="48"/>
      <c r="D39" s="48"/>
      <c r="E39" s="34"/>
      <c r="F39" s="34"/>
      <c r="G39" s="34"/>
      <c r="H39" s="30">
        <f t="shared" si="0"/>
      </c>
      <c r="I39" s="34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4"/>
    </row>
    <row r="40" spans="1:248" s="2" customFormat="1" ht="30" customHeight="1">
      <c r="A40" s="27" t="s">
        <v>59</v>
      </c>
      <c r="B40" s="28" t="s">
        <v>60</v>
      </c>
      <c r="C40" s="29">
        <f>C41</f>
        <v>0</v>
      </c>
      <c r="D40" s="29">
        <f>D41</f>
        <v>0</v>
      </c>
      <c r="E40" s="29">
        <f>IF(E41=0,"",E41)</f>
      </c>
      <c r="F40" s="29">
        <f>IF(F41=0,"",F41)</f>
      </c>
      <c r="G40" s="29">
        <f>IF(G41=0,"",G41)</f>
      </c>
      <c r="H40" s="30">
        <f t="shared" si="0"/>
      </c>
      <c r="I40" s="29">
        <f>IF(I41=0,"",I41)</f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29">
        <f>IF(IN41=0,"",IN41)</f>
      </c>
    </row>
    <row r="41" spans="1:248" s="2" customFormat="1" ht="30" customHeight="1">
      <c r="A41" s="32" t="s">
        <v>61</v>
      </c>
      <c r="B41" s="33" t="s">
        <v>60</v>
      </c>
      <c r="C41" s="48"/>
      <c r="D41" s="48"/>
      <c r="E41" s="34"/>
      <c r="F41" s="34"/>
      <c r="G41" s="34"/>
      <c r="H41" s="30">
        <f t="shared" si="0"/>
      </c>
      <c r="I41" s="34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4"/>
    </row>
    <row r="42" spans="1:248" s="2" customFormat="1" ht="30" customHeight="1">
      <c r="A42" s="27" t="s">
        <v>31</v>
      </c>
      <c r="B42" s="28" t="s">
        <v>62</v>
      </c>
      <c r="C42" s="29">
        <f>C43</f>
        <v>0</v>
      </c>
      <c r="D42" s="29">
        <f>D43</f>
        <v>0</v>
      </c>
      <c r="E42" s="29">
        <f>IF(E43=0,"",E43)</f>
      </c>
      <c r="F42" s="29">
        <f>IF(F43=0,"",F43)</f>
      </c>
      <c r="G42" s="29">
        <f>IF(G43=0,"",G43)</f>
      </c>
      <c r="H42" s="30">
        <f t="shared" si="0"/>
      </c>
      <c r="I42" s="29">
        <f>IF(I43=0,"",I43)</f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29">
        <f>IF(IN43=0,"",IN43)</f>
      </c>
    </row>
    <row r="43" spans="1:248" s="2" customFormat="1" ht="30" customHeight="1">
      <c r="A43" s="32" t="s">
        <v>32</v>
      </c>
      <c r="B43" s="33" t="s">
        <v>62</v>
      </c>
      <c r="C43" s="48"/>
      <c r="D43" s="48"/>
      <c r="E43" s="34"/>
      <c r="F43" s="34"/>
      <c r="G43" s="34"/>
      <c r="H43" s="30">
        <f t="shared" si="0"/>
      </c>
      <c r="I43" s="34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4"/>
    </row>
    <row r="44" spans="1:248" s="2" customFormat="1" ht="30" customHeight="1">
      <c r="A44" s="27" t="s">
        <v>33</v>
      </c>
      <c r="B44" s="28" t="s">
        <v>63</v>
      </c>
      <c r="C44" s="29">
        <f>C45</f>
        <v>0</v>
      </c>
      <c r="D44" s="29">
        <f>D45</f>
        <v>0</v>
      </c>
      <c r="E44" s="29">
        <f>IF(E45=0,"",E45)</f>
      </c>
      <c r="F44" s="29">
        <f>IF(F45=0,"",F45)</f>
      </c>
      <c r="G44" s="29">
        <f>IF(G45=0,"",G45)</f>
      </c>
      <c r="H44" s="30">
        <f t="shared" si="0"/>
      </c>
      <c r="I44" s="29">
        <f>IF(I45=0,"",I45)</f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29">
        <f>IF(IN45=0,"",IN45)</f>
      </c>
    </row>
    <row r="45" spans="1:248" s="2" customFormat="1" ht="30" customHeight="1">
      <c r="A45" s="32" t="s">
        <v>34</v>
      </c>
      <c r="B45" s="33" t="s">
        <v>63</v>
      </c>
      <c r="C45" s="48"/>
      <c r="D45" s="48"/>
      <c r="E45" s="34"/>
      <c r="F45" s="34"/>
      <c r="G45" s="34"/>
      <c r="H45" s="30">
        <f t="shared" si="0"/>
      </c>
      <c r="I45" s="34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4"/>
    </row>
    <row r="46" spans="1:248" s="2" customFormat="1" ht="30" customHeight="1">
      <c r="A46" s="27" t="s">
        <v>35</v>
      </c>
      <c r="B46" s="28" t="s">
        <v>64</v>
      </c>
      <c r="C46" s="29">
        <f>C47</f>
        <v>0</v>
      </c>
      <c r="D46" s="29">
        <f>D47</f>
        <v>0</v>
      </c>
      <c r="E46" s="29">
        <f>IF(SUM(E47:E50)=0,"",SUM(E47:E50))</f>
      </c>
      <c r="F46" s="29">
        <f>IF(SUM(F47:F50)=0,"",SUM(F47:F50))</f>
      </c>
      <c r="G46" s="29">
        <f>IF(SUM(G47:G50)=0,"",SUM(G47:G50))</f>
      </c>
      <c r="H46" s="30">
        <f t="shared" si="0"/>
      </c>
      <c r="I46" s="29">
        <f>IF(SUM(I47:I50)=0,"",SUM(I47:I50))</f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29">
        <f>IF(SUM(IN47:IN50)=0,"",SUM(IN47:IN50))</f>
      </c>
    </row>
    <row r="47" spans="1:248" s="2" customFormat="1" ht="30" customHeight="1">
      <c r="A47" s="32" t="s">
        <v>36</v>
      </c>
      <c r="B47" s="33" t="s">
        <v>65</v>
      </c>
      <c r="C47" s="48"/>
      <c r="D47" s="48"/>
      <c r="E47" s="34"/>
      <c r="F47" s="34"/>
      <c r="G47" s="34"/>
      <c r="H47" s="30">
        <f t="shared" si="0"/>
      </c>
      <c r="I47" s="34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4"/>
    </row>
    <row r="48" spans="1:248" s="5" customFormat="1" ht="30" customHeight="1">
      <c r="A48" s="27" t="s">
        <v>37</v>
      </c>
      <c r="B48" s="28" t="s">
        <v>66</v>
      </c>
      <c r="C48" s="29">
        <f>C49+C50</f>
        <v>0</v>
      </c>
      <c r="D48" s="29">
        <f>D49+D50</f>
        <v>0</v>
      </c>
      <c r="E48" s="35"/>
      <c r="F48" s="35"/>
      <c r="G48" s="35"/>
      <c r="H48" s="30">
        <f t="shared" si="0"/>
      </c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5"/>
    </row>
    <row r="49" spans="1:248" s="2" customFormat="1" ht="30" customHeight="1">
      <c r="A49" s="32" t="s">
        <v>38</v>
      </c>
      <c r="B49" s="33" t="s">
        <v>67</v>
      </c>
      <c r="C49" s="48"/>
      <c r="D49" s="48"/>
      <c r="E49" s="34"/>
      <c r="F49" s="34"/>
      <c r="G49" s="34"/>
      <c r="H49" s="30">
        <f t="shared" si="0"/>
      </c>
      <c r="I49" s="34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4"/>
    </row>
    <row r="50" spans="1:248" s="2" customFormat="1" ht="30" customHeight="1">
      <c r="A50" s="37" t="s">
        <v>68</v>
      </c>
      <c r="B50" s="38" t="s">
        <v>69</v>
      </c>
      <c r="C50" s="49"/>
      <c r="D50" s="49"/>
      <c r="E50" s="39"/>
      <c r="F50" s="39"/>
      <c r="G50" s="39"/>
      <c r="H50" s="30">
        <f t="shared" si="0"/>
      </c>
      <c r="I50" s="39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9"/>
    </row>
    <row r="51" spans="1:248" s="3" customFormat="1" ht="30" customHeight="1" thickBot="1">
      <c r="A51" s="40"/>
      <c r="B51" s="41" t="s">
        <v>73</v>
      </c>
      <c r="C51" s="50">
        <f>C13+C18+C28+C30+C32+C34+C36+C40+C42+C44+C46+C48</f>
        <v>68950</v>
      </c>
      <c r="D51" s="50">
        <f>D13+D18+D28+D30+D32+D34+D36+D40+D42+D44+D46+D48</f>
        <v>1200000</v>
      </c>
      <c r="E51" s="42">
        <f>IF(SUM(E13:E50)=0,"",SUM(E13:E50)/2)</f>
        <v>3400000</v>
      </c>
      <c r="F51" s="42">
        <f>IF(SUM(F13:F50)=0,"",SUM(F13:F50)/2)</f>
        <v>50000</v>
      </c>
      <c r="G51" s="42">
        <f>IF(SUM(G13:G50)=0,"",SUM(G13:G50)/2)</f>
        <v>400000</v>
      </c>
      <c r="H51" s="43">
        <f t="shared" si="0"/>
        <v>3850000</v>
      </c>
      <c r="I51" s="42">
        <f>IF(SUM(I13:I50)=0,"",SUM(I13:I50)/2)</f>
        <v>12500000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42">
        <f>IF(SUM(IN13:IN50)=0,"",SUM(IN13:IN50)/2)</f>
        <v>8050000</v>
      </c>
    </row>
    <row r="52" spans="1:4" ht="30" customHeight="1">
      <c r="A52" s="67" t="s">
        <v>83</v>
      </c>
      <c r="B52" s="68"/>
      <c r="C52" s="68"/>
      <c r="D52" s="68"/>
    </row>
    <row r="53" spans="1:4" ht="30" customHeight="1">
      <c r="A53" s="69"/>
      <c r="B53" s="69"/>
      <c r="C53" s="69"/>
      <c r="D53" s="69"/>
    </row>
    <row r="54" spans="1:4" ht="30" customHeight="1">
      <c r="A54" s="69"/>
      <c r="B54" s="69"/>
      <c r="C54" s="69"/>
      <c r="D54" s="69"/>
    </row>
    <row r="55" spans="1:4" ht="30" customHeight="1">
      <c r="A55" s="69"/>
      <c r="B55" s="69"/>
      <c r="C55" s="69"/>
      <c r="D55" s="69"/>
    </row>
    <row r="57" spans="7:8" ht="30" customHeight="1">
      <c r="G57" s="51" t="s">
        <v>86</v>
      </c>
      <c r="H57" s="51"/>
    </row>
    <row r="58" spans="7:8" ht="30" customHeight="1">
      <c r="G58" s="51"/>
      <c r="H58" s="51"/>
    </row>
    <row r="59" spans="7:8" ht="30" customHeight="1">
      <c r="G59" s="51"/>
      <c r="H59" s="51"/>
    </row>
    <row r="60" spans="7:8" ht="30" customHeight="1">
      <c r="G60" s="52" t="s">
        <v>87</v>
      </c>
      <c r="H60" s="52"/>
    </row>
    <row r="61" spans="7:8" ht="30" customHeight="1">
      <c r="G61" s="52"/>
      <c r="H61" s="52"/>
    </row>
    <row r="62" spans="7:8" ht="30" customHeight="1">
      <c r="G62" s="52"/>
      <c r="H62" s="52"/>
    </row>
  </sheetData>
  <sheetProtection/>
  <mergeCells count="18">
    <mergeCell ref="C5:D5"/>
    <mergeCell ref="C6:D6"/>
    <mergeCell ref="A52:D55"/>
    <mergeCell ref="A7:B7"/>
    <mergeCell ref="A6:B6"/>
    <mergeCell ref="E6:G6"/>
    <mergeCell ref="C10:D10"/>
    <mergeCell ref="E10:H10"/>
    <mergeCell ref="G57:H59"/>
    <mergeCell ref="G60:H61"/>
    <mergeCell ref="G62:H62"/>
    <mergeCell ref="A2:H2"/>
    <mergeCell ref="E5:G5"/>
    <mergeCell ref="E7:G7"/>
    <mergeCell ref="E8:G8"/>
    <mergeCell ref="A4:B4"/>
    <mergeCell ref="A8:B8"/>
    <mergeCell ref="A5:B5"/>
  </mergeCells>
  <dataValidations count="2">
    <dataValidation type="whole" operator="greaterThan" allowBlank="1" showInputMessage="1" showErrorMessage="1" sqref="I45 E37:G39 I37:I39 I41 I43 I47:I50 IN45 E45:G45 IN37:IN39 IN41 IN43 IN47:IN50 IN29 IN19:IN27 IN14:IN17 I29 I19:I27 I14:I17 E14:G17 E19:G27 E29:G29 E47:G50 E43:G43 E41:G41 I31 E31:G31 IN31 E33:G33 IN33 I33 E35:G35 I35 IN35">
      <formula1>0</formula1>
    </dataValidation>
    <dataValidation operator="greaterThan" allowBlank="1" showInputMessage="1" showErrorMessage="1" sqref="IN13 I13 E13:G13 H13:H51"/>
  </dataValidations>
  <printOptions/>
  <pageMargins left="0.39" right="0.15748031496062992" top="0.1968503937007874" bottom="0.1968503937007874" header="0.5118110236220472" footer="0.5118110236220472"/>
  <pageSetup horizontalDpi="600" verticalDpi="600" orientation="landscape" paperSize="9" scale="40" r:id="rId1"/>
  <headerFooter alignWithMargins="0"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Danijela</cp:lastModifiedBy>
  <cp:lastPrinted>2023-05-25T07:13:55Z</cp:lastPrinted>
  <dcterms:created xsi:type="dcterms:W3CDTF">2002-05-10T07:44:53Z</dcterms:created>
  <dcterms:modified xsi:type="dcterms:W3CDTF">2023-05-25T07:13:58Z</dcterms:modified>
  <cp:category/>
  <cp:version/>
  <cp:contentType/>
  <cp:contentStatus/>
</cp:coreProperties>
</file>