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<sst xmlns="http://schemas.openxmlformats.org/spreadsheetml/2006/main" count="1010" uniqueCount="495">
  <si>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</si>
  <si>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</si>
  <si>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</si>
  <si>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</si>
  <si>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</si>
  <si>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</si>
  <si>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</si>
  <si>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</si>
  <si>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</si>
  <si>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</si>
  <si>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</si>
  <si>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</si>
  <si>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</si>
  <si>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</si>
  <si>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</si>
  <si>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</si>
  <si>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</si>
  <si>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</si>
  <si>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</si>
  <si>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</si>
  <si>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</si>
  <si>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</si>
  <si>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</si>
  <si>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</si>
  <si>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</si>
  <si>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</si>
  <si>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</si>
  <si>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</si>
  <si>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</si>
  <si>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</si>
  <si>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</si>
  <si>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</si>
  <si>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</si>
  <si>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</si>
  <si>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</si>
  <si>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</si>
  <si>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</si>
  <si>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</si>
  <si>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</si>
  <si>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</si>
  <si>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</si>
  <si>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</si>
  <si>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</si>
  <si>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</si>
  <si>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</si>
  <si>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</si>
  <si>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</si>
  <si>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</si>
  <si>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</si>
  <si>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</si>
  <si>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</si>
  <si>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</si>
  <si>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</si>
  <si>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</si>
  <si>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</si>
  <si>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</si>
  <si>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</si>
  <si>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</si>
  <si>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</si>
  <si>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</si>
  <si>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</si>
  <si>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</si>
  <si>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</si>
  <si>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</si>
  <si>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</si>
  <si>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</si>
  <si>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</si>
  <si>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</si>
  <si>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</si>
  <si>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</si>
  <si>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</si>
  <si>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</si>
  <si>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</si>
  <si>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</si>
  <si>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</si>
  <si>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</si>
  <si>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</si>
  <si>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</si>
  <si>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</si>
  <si>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</si>
  <si>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</si>
  <si>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</si>
  <si>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</si>
  <si>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</si>
  <si>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</si>
  <si>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</si>
  <si>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</si>
  <si>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</si>
  <si>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</si>
  <si>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</si>
  <si>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</si>
  <si>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</si>
  <si>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</si>
  <si>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</si>
  <si>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</si>
  <si>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</si>
  <si>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</si>
  <si>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</si>
  <si>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</si>
  <si>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</si>
  <si>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</si>
  <si>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</si>
  <si>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</si>
  <si>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</si>
  <si>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</si>
  <si>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</si>
  <si>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</si>
  <si>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</si>
  <si>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</si>
  <si>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</si>
  <si>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</si>
  <si>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</si>
  <si>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</si>
  <si>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</si>
  <si>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</si>
  <si>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</si>
  <si>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</si>
  <si>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</si>
  <si>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</si>
  <si>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</si>
  <si>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</si>
  <si>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</si>
  <si>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</si>
  <si>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</si>
  <si>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</si>
  <si>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</si>
  <si>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</si>
  <si>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</si>
  <si>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</si>
  <si>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</si>
  <si>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</si>
  <si>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</si>
  <si>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</si>
  <si>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</si>
  <si>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</si>
  <si>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</si>
  <si>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</si>
  <si>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</si>
  <si>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</si>
  <si>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</si>
  <si>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</si>
  <si>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</si>
  <si>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</si>
  <si>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</si>
  <si>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</si>
  <si>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</si>
  <si>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</si>
  <si>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</si>
  <si>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</si>
  <si>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</si>
  <si>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</si>
  <si>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</si>
  <si>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</si>
  <si>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</si>
  <si>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</si>
  <si>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</si>
  <si>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</si>
  <si>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</si>
  <si>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</si>
  <si>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</si>
  <si>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</si>
  <si>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</si>
  <si>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</si>
  <si>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</si>
  <si>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</si>
  <si>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</si>
  <si>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</si>
  <si>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</si>
  <si>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</si>
  <si>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</si>
  <si>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</si>
  <si>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</si>
  <si>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</si>
  <si>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</si>
  <si>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</si>
  <si>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</si>
  <si>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</si>
  <si>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</si>
  <si>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</si>
  <si>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</si>
  <si>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</si>
  <si>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</si>
  <si>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</si>
  <si>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</si>
  <si>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</si>
  <si>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</si>
  <si>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</si>
  <si>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</si>
  <si>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</si>
  <si>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</si>
  <si>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</si>
  <si>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</si>
  <si>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</si>
  <si>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</si>
  <si>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</si>
  <si>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</si>
  <si>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</si>
  <si>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</si>
  <si>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</si>
  <si>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</si>
  <si>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</si>
  <si>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</si>
  <si>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</si>
  <si>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</si>
  <si>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</si>
  <si>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</si>
  <si>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</si>
  <si>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</si>
  <si>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</si>
  <si>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</si>
  <si>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</si>
  <si>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</si>
  <si>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</si>
  <si>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</si>
  <si>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</si>
  <si>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</si>
  <si>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</si>
  <si>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</si>
  <si>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</si>
  <si>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</si>
  <si>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</si>
  <si>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</si>
  <si>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</si>
  <si>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</si>
  <si>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</si>
  <si>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</si>
  <si>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</si>
  <si>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</si>
  <si>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</si>
  <si>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</si>
  <si>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</si>
  <si>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</si>
  <si>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</si>
  <si>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</si>
  <si>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</si>
  <si>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</si>
  <si>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</si>
  <si>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</si>
  <si>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</si>
  <si>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</si>
  <si>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</si>
  <si>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</si>
  <si>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</si>
  <si>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</si>
  <si>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</si>
  <si>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</si>
  <si>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</si>
  <si>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</si>
  <si>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</si>
  <si>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</si>
  <si>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</si>
  <si>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</si>
  <si>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</si>
  <si>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</si>
  <si>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</si>
  <si>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</si>
  <si>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</si>
  <si>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</si>
  <si>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</si>
  <si>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</si>
  <si>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</si>
  <si>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</si>
  <si>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</si>
  <si>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</si>
  <si>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</si>
  <si>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</si>
  <si>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</si>
  <si>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</si>
  <si>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</si>
  <si>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</si>
  <si>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</si>
  <si>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</si>
  <si>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</si>
  <si>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</si>
  <si>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</si>
  <si>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</si>
  <si>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</si>
  <si>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</si>
  <si>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</si>
  <si>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</si>
  <si>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</si>
  <si>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</si>
  <si>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</si>
  <si>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</si>
  <si>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</si>
  <si>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</si>
  <si>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</si>
  <si>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</si>
  <si>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</si>
  <si>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</si>
  <si>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</si>
  <si>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</si>
  <si>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</si>
  <si>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</si>
  <si>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</si>
  <si>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</si>
  <si>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</si>
  <si>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</si>
  <si>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</si>
  <si>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</si>
  <si>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</si>
  <si>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</si>
  <si>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</si>
  <si>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</si>
  <si>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</si>
  <si>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</si>
  <si>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</si>
  <si>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</si>
  <si>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</si>
  <si>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</si>
  <si>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</si>
  <si>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</si>
  <si>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</si>
  <si>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</si>
  <si>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</si>
  <si>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</si>
  <si>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</si>
  <si>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</si>
  <si>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</si>
  <si>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</si>
  <si>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</si>
  <si>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</si>
  <si>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</si>
  <si>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</si>
  <si>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</si>
  <si>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</si>
  <si>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</si>
  <si>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</si>
  <si>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</si>
  <si>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</si>
  <si>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</si>
  <si>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</si>
  <si>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</si>
  <si>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</si>
  <si>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</si>
  <si>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</si>
  <si>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</si>
  <si>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</si>
  <si>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</si>
  <si>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</si>
  <si>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</si>
  <si>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</si>
  <si>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</si>
  <si>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</si>
  <si>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</si>
  <si>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</si>
  <si>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</si>
  <si>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</si>
  <si>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</si>
  <si>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</si>
  <si>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</si>
  <si>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</si>
  <si>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</si>
  <si>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</si>
  <si>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</si>
  <si>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</si>
  <si>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</si>
  <si>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</si>
  <si>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</si>
  <si>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</si>
  <si>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</si>
  <si>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</si>
  <si>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</si>
  <si>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</si>
  <si>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</si>
  <si>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</si>
  <si>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</si>
  <si>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</si>
  <si>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</si>
  <si>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</si>
  <si>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</si>
  <si>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</si>
  <si>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</si>
  <si>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</si>
  <si>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</si>
  <si>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</si>
  <si>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</si>
  <si>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</si>
  <si>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</si>
  <si>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</si>
  <si>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</si>
  <si>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</si>
  <si>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</si>
  <si>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</si>
  <si>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</si>
  <si>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</si>
  <si>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</si>
  <si>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</si>
  <si>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</si>
  <si>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</si>
  <si>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</si>
  <si>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</si>
  <si>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</si>
  <si>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</si>
  <si>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</si>
  <si>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</si>
  <si>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</si>
  <si>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</si>
  <si>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</si>
  <si>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</si>
  <si>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</si>
  <si>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</si>
  <si>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</si>
  <si>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</si>
  <si>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</si>
  <si>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</si>
  <si>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</si>
  <si>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</si>
  <si>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</si>
  <si>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</si>
  <si>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</si>
  <si>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</si>
  <si>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</si>
  <si>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</si>
  <si>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</si>
  <si>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</si>
  <si>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</si>
  <si>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</si>
  <si>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</si>
  <si>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</si>
  <si>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</si>
  <si>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</si>
  <si>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</si>
  <si>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</si>
  <si>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</si>
  <si>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</si>
  <si>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</si>
  <si>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</si>
  <si>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</si>
  <si>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</si>
  <si>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</si>
  <si>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</si>
  <si>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</si>
  <si>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</si>
  <si>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</si>
  <si>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</si>
  <si>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</si>
  <si>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</si>
  <si>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</si>
  <si>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</si>
  <si>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</si>
  <si>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</si>
  <si>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</si>
  <si>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</si>
  <si>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</si>
  <si>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</si>
  <si>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</si>
  <si>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</si>
  <si>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</si>
  <si>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</si>
  <si>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</si>
  <si>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</si>
  <si>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</si>
  <si>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</si>
  <si>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</si>
  <si>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</si>
  <si>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</si>
  <si>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</si>
  <si>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</si>
  <si>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</si>
  <si>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</si>
  <si>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</si>
  <si>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</si>
  <si>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</si>
  <si>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</si>
  <si>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</si>
  <si>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</si>
  <si>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</si>
  <si>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</si>
  <si>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</si>
  <si>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</si>
  <si>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</si>
  <si>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</si>
  <si>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</si>
  <si>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</si>
  <si>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</si>
  <si>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</si>
  <si>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</si>
  <si>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</si>
  <si>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</si>
  <si>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</si>
  <si>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</si>
  <si>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</si>
  <si>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</si>
  <si>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</si>
  <si>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</si>
  <si>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</si>
  <si>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</si>
  <si>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</si>
  <si>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</si>
  <si>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</si>
  <si>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</si>
  <si>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</si>
  <si>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</si>
  <si>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периоду:01.01.2019. do 31.03.2019.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</si>
</sst>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8" fillId="0" borderId="0" xfId="55" applyFont="1" applyAlignment="1" applyProtection="1">
      <alignment horizontal="left" vertical="center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545">
      <selection activeCell="J552" sqref="J552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62" t="s">
        <v>6</v>
      </c>
      <c r="B18" s="63" t="s">
        <v>7</v>
      </c>
      <c r="C18" s="61" t="s">
        <v>8</v>
      </c>
      <c r="D18" s="61" t="s">
        <v>9</v>
      </c>
      <c r="E18" s="61" t="s">
        <v>10</v>
      </c>
      <c r="F18" s="61"/>
      <c r="G18" s="61"/>
      <c r="H18" s="61"/>
      <c r="I18" s="61"/>
      <c r="J18" s="61"/>
      <c r="K18" s="61"/>
    </row>
    <row r="19" spans="1:11" s="16" customFormat="1" ht="12.75">
      <c r="A19" s="62"/>
      <c r="B19" s="63"/>
      <c r="C19" s="61"/>
      <c r="D19" s="61"/>
      <c r="E19" s="61" t="s">
        <v>11</v>
      </c>
      <c r="F19" s="61" t="s">
        <v>12</v>
      </c>
      <c r="G19" s="61"/>
      <c r="H19" s="61"/>
      <c r="I19" s="61" t="s">
        <v>13</v>
      </c>
      <c r="J19" s="61" t="s">
        <v>14</v>
      </c>
      <c r="K19" s="61" t="s">
        <v>15</v>
      </c>
    </row>
    <row r="20" spans="1:11" s="16" customFormat="1" ht="30" customHeight="1">
      <c r="A20" s="62"/>
      <c r="B20" s="63"/>
      <c r="C20" s="61"/>
      <c r="D20" s="61"/>
      <c r="E20" s="61"/>
      <c r="F20" s="29" t="s">
        <v>16</v>
      </c>
      <c r="G20" s="29" t="s">
        <v>17</v>
      </c>
      <c r="H20" s="29" t="s">
        <v>18</v>
      </c>
      <c r="I20" s="61"/>
      <c r="J20" s="61"/>
      <c r="K20" s="61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19135</v>
      </c>
      <c r="F22" s="33">
        <f aca="true" t="shared" si="0" ref="F22:K22">F23+F145</f>
        <v>14415</v>
      </c>
      <c r="G22" s="33">
        <f t="shared" si="0"/>
        <v>0</v>
      </c>
      <c r="H22" s="33">
        <f t="shared" si="0"/>
        <v>3401</v>
      </c>
      <c r="I22" s="33">
        <f t="shared" si="0"/>
        <v>475</v>
      </c>
      <c r="J22" s="33">
        <f t="shared" si="0"/>
        <v>0</v>
      </c>
      <c r="K22" s="33">
        <f t="shared" si="0"/>
        <v>844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19135</v>
      </c>
      <c r="F23" s="33">
        <f aca="true" t="shared" si="1" ref="F23:K23">F24+F76+F90+F100+F133+F138+F142</f>
        <v>14415</v>
      </c>
      <c r="G23" s="33">
        <f t="shared" si="1"/>
        <v>0</v>
      </c>
      <c r="H23" s="33">
        <f t="shared" si="1"/>
        <v>3401</v>
      </c>
      <c r="I23" s="33">
        <f t="shared" si="1"/>
        <v>475</v>
      </c>
      <c r="J23" s="33">
        <f t="shared" si="1"/>
        <v>0</v>
      </c>
      <c r="K23" s="33">
        <f t="shared" si="1"/>
        <v>844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62" t="s">
        <v>6</v>
      </c>
      <c r="B27" s="63" t="s">
        <v>7</v>
      </c>
      <c r="C27" s="61" t="s">
        <v>8</v>
      </c>
      <c r="D27" s="61" t="s">
        <v>9</v>
      </c>
      <c r="E27" s="61" t="s">
        <v>10</v>
      </c>
      <c r="F27" s="61"/>
      <c r="G27" s="61"/>
      <c r="H27" s="61"/>
      <c r="I27" s="61"/>
      <c r="J27" s="61"/>
      <c r="K27" s="61"/>
    </row>
    <row r="28" spans="1:11" s="16" customFormat="1" ht="12.75">
      <c r="A28" s="62"/>
      <c r="B28" s="63"/>
      <c r="C28" s="61"/>
      <c r="D28" s="61"/>
      <c r="E28" s="61" t="s">
        <v>11</v>
      </c>
      <c r="F28" s="61" t="s">
        <v>12</v>
      </c>
      <c r="G28" s="61"/>
      <c r="H28" s="61"/>
      <c r="I28" s="61" t="s">
        <v>13</v>
      </c>
      <c r="J28" s="61" t="s">
        <v>14</v>
      </c>
      <c r="K28" s="61" t="s">
        <v>15</v>
      </c>
    </row>
    <row r="29" spans="1:11" s="16" customFormat="1" ht="30" customHeight="1">
      <c r="A29" s="62"/>
      <c r="B29" s="63"/>
      <c r="C29" s="61"/>
      <c r="D29" s="61"/>
      <c r="E29" s="61"/>
      <c r="F29" s="29" t="s">
        <v>16</v>
      </c>
      <c r="G29" s="29" t="s">
        <v>17</v>
      </c>
      <c r="H29" s="29" t="s">
        <v>18</v>
      </c>
      <c r="I29" s="61"/>
      <c r="J29" s="61"/>
      <c r="K29" s="61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62" t="s">
        <v>6</v>
      </c>
      <c r="B53" s="63" t="s">
        <v>7</v>
      </c>
      <c r="C53" s="61" t="s">
        <v>8</v>
      </c>
      <c r="D53" s="61" t="s">
        <v>9</v>
      </c>
      <c r="E53" s="61" t="s">
        <v>10</v>
      </c>
      <c r="F53" s="61"/>
      <c r="G53" s="61"/>
      <c r="H53" s="61"/>
      <c r="I53" s="61"/>
      <c r="J53" s="61"/>
      <c r="K53" s="61"/>
    </row>
    <row r="54" spans="1:11" s="16" customFormat="1" ht="12.75">
      <c r="A54" s="62"/>
      <c r="B54" s="63"/>
      <c r="C54" s="61"/>
      <c r="D54" s="61"/>
      <c r="E54" s="61" t="s">
        <v>11</v>
      </c>
      <c r="F54" s="61" t="s">
        <v>12</v>
      </c>
      <c r="G54" s="61"/>
      <c r="H54" s="61"/>
      <c r="I54" s="61" t="s">
        <v>13</v>
      </c>
      <c r="J54" s="61" t="s">
        <v>14</v>
      </c>
      <c r="K54" s="61" t="s">
        <v>15</v>
      </c>
    </row>
    <row r="55" spans="1:11" s="16" customFormat="1" ht="30" customHeight="1">
      <c r="A55" s="62"/>
      <c r="B55" s="63"/>
      <c r="C55" s="61"/>
      <c r="D55" s="61"/>
      <c r="E55" s="61"/>
      <c r="F55" s="29" t="s">
        <v>16</v>
      </c>
      <c r="G55" s="29" t="s">
        <v>17</v>
      </c>
      <c r="H55" s="29" t="s">
        <v>18</v>
      </c>
      <c r="I55" s="61"/>
      <c r="J55" s="61"/>
      <c r="K55" s="61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62" t="s">
        <v>6</v>
      </c>
      <c r="B78" s="63" t="s">
        <v>7</v>
      </c>
      <c r="C78" s="61" t="s">
        <v>8</v>
      </c>
      <c r="D78" s="61" t="s">
        <v>9</v>
      </c>
      <c r="E78" s="61" t="s">
        <v>10</v>
      </c>
      <c r="F78" s="61"/>
      <c r="G78" s="61"/>
      <c r="H78" s="61"/>
      <c r="I78" s="61"/>
      <c r="J78" s="61"/>
      <c r="K78" s="61"/>
    </row>
    <row r="79" spans="1:11" s="16" customFormat="1" ht="12.75">
      <c r="A79" s="62"/>
      <c r="B79" s="63"/>
      <c r="C79" s="61"/>
      <c r="D79" s="61"/>
      <c r="E79" s="61" t="s">
        <v>11</v>
      </c>
      <c r="F79" s="61" t="s">
        <v>12</v>
      </c>
      <c r="G79" s="61"/>
      <c r="H79" s="61"/>
      <c r="I79" s="61" t="s">
        <v>13</v>
      </c>
      <c r="J79" s="61" t="s">
        <v>14</v>
      </c>
      <c r="K79" s="61" t="s">
        <v>15</v>
      </c>
    </row>
    <row r="80" spans="1:11" s="16" customFormat="1" ht="30" customHeight="1">
      <c r="A80" s="62"/>
      <c r="B80" s="63"/>
      <c r="C80" s="61"/>
      <c r="D80" s="61"/>
      <c r="E80" s="61"/>
      <c r="F80" s="29" t="s">
        <v>16</v>
      </c>
      <c r="G80" s="29" t="s">
        <v>17</v>
      </c>
      <c r="H80" s="29" t="s">
        <v>18</v>
      </c>
      <c r="I80" s="61"/>
      <c r="J80" s="61"/>
      <c r="K80" s="61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3401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3401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3401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3401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3401</v>
      </c>
      <c r="F98" s="35"/>
      <c r="G98" s="35"/>
      <c r="H98" s="35">
        <v>3401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844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0</v>
      </c>
      <c r="K100" s="33">
        <f t="shared" si="21"/>
        <v>844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62" t="s">
        <v>6</v>
      </c>
      <c r="B104" s="63" t="s">
        <v>7</v>
      </c>
      <c r="C104" s="61" t="s">
        <v>8</v>
      </c>
      <c r="D104" s="61" t="s">
        <v>9</v>
      </c>
      <c r="E104" s="61" t="s">
        <v>10</v>
      </c>
      <c r="F104" s="61"/>
      <c r="G104" s="61"/>
      <c r="H104" s="61"/>
      <c r="I104" s="61"/>
      <c r="J104" s="61"/>
      <c r="K104" s="61"/>
    </row>
    <row r="105" spans="1:11" s="16" customFormat="1" ht="12.75">
      <c r="A105" s="62"/>
      <c r="B105" s="63"/>
      <c r="C105" s="61"/>
      <c r="D105" s="61"/>
      <c r="E105" s="61" t="s">
        <v>11</v>
      </c>
      <c r="F105" s="61" t="s">
        <v>12</v>
      </c>
      <c r="G105" s="61"/>
      <c r="H105" s="61"/>
      <c r="I105" s="61" t="s">
        <v>13</v>
      </c>
      <c r="J105" s="61" t="s">
        <v>14</v>
      </c>
      <c r="K105" s="61" t="s">
        <v>15</v>
      </c>
    </row>
    <row r="106" spans="1:11" s="16" customFormat="1" ht="30" customHeight="1">
      <c r="A106" s="62"/>
      <c r="B106" s="63"/>
      <c r="C106" s="61"/>
      <c r="D106" s="61"/>
      <c r="E106" s="61"/>
      <c r="F106" s="29" t="s">
        <v>16</v>
      </c>
      <c r="G106" s="29" t="s">
        <v>17</v>
      </c>
      <c r="H106" s="29" t="s">
        <v>18</v>
      </c>
      <c r="I106" s="61"/>
      <c r="J106" s="61"/>
      <c r="K106" s="61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844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844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0</v>
      </c>
      <c r="F113" s="35"/>
      <c r="G113" s="35"/>
      <c r="H113" s="35"/>
      <c r="I113" s="35"/>
      <c r="J113" s="35"/>
      <c r="K113" s="35"/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844</v>
      </c>
      <c r="F115" s="35"/>
      <c r="G115" s="35"/>
      <c r="H115" s="35"/>
      <c r="I115" s="35"/>
      <c r="J115" s="35"/>
      <c r="K115" s="35">
        <v>844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0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0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0</v>
      </c>
      <c r="F125" s="35"/>
      <c r="G125" s="35"/>
      <c r="H125" s="35"/>
      <c r="I125" s="35"/>
      <c r="J125" s="35"/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0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0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0</v>
      </c>
      <c r="F128" s="35"/>
      <c r="G128" s="35"/>
      <c r="H128" s="35"/>
      <c r="I128" s="35"/>
      <c r="J128" s="35"/>
      <c r="K128" s="35"/>
    </row>
    <row r="129" spans="1:11" s="16" customFormat="1" ht="12.75">
      <c r="A129" s="62" t="s">
        <v>6</v>
      </c>
      <c r="B129" s="63" t="s">
        <v>7</v>
      </c>
      <c r="C129" s="61" t="s">
        <v>8</v>
      </c>
      <c r="D129" s="61" t="s">
        <v>9</v>
      </c>
      <c r="E129" s="61" t="s">
        <v>10</v>
      </c>
      <c r="F129" s="61"/>
      <c r="G129" s="61"/>
      <c r="H129" s="61"/>
      <c r="I129" s="61"/>
      <c r="J129" s="61"/>
      <c r="K129" s="61"/>
    </row>
    <row r="130" spans="1:11" s="16" customFormat="1" ht="12.75">
      <c r="A130" s="62"/>
      <c r="B130" s="63"/>
      <c r="C130" s="61"/>
      <c r="D130" s="61"/>
      <c r="E130" s="61" t="s">
        <v>11</v>
      </c>
      <c r="F130" s="61" t="s">
        <v>12</v>
      </c>
      <c r="G130" s="61"/>
      <c r="H130" s="61"/>
      <c r="I130" s="61" t="s">
        <v>13</v>
      </c>
      <c r="J130" s="61" t="s">
        <v>14</v>
      </c>
      <c r="K130" s="61" t="s">
        <v>15</v>
      </c>
    </row>
    <row r="131" spans="1:11" s="16" customFormat="1" ht="30" customHeight="1">
      <c r="A131" s="62"/>
      <c r="B131" s="63"/>
      <c r="C131" s="61"/>
      <c r="D131" s="61"/>
      <c r="E131" s="61"/>
      <c r="F131" s="29" t="s">
        <v>16</v>
      </c>
      <c r="G131" s="29" t="s">
        <v>17</v>
      </c>
      <c r="H131" s="29" t="s">
        <v>18</v>
      </c>
      <c r="I131" s="61"/>
      <c r="J131" s="61"/>
      <c r="K131" s="61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475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475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475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475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475</v>
      </c>
      <c r="F135" s="35"/>
      <c r="G135" s="35"/>
      <c r="H135" s="35"/>
      <c r="I135" s="35">
        <v>475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0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0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0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0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0</v>
      </c>
      <c r="F140" s="35"/>
      <c r="G140" s="35"/>
      <c r="H140" s="35"/>
      <c r="I140" s="35"/>
      <c r="J140" s="35"/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14415</v>
      </c>
      <c r="F142" s="33">
        <f aca="true" t="shared" si="34" ref="F142:K143">SUM(F143)</f>
        <v>14415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14415</v>
      </c>
      <c r="F143" s="33">
        <f t="shared" si="34"/>
        <v>14415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14415</v>
      </c>
      <c r="F144" s="35">
        <v>14415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62" t="s">
        <v>6</v>
      </c>
      <c r="B153" s="63" t="s">
        <v>7</v>
      </c>
      <c r="C153" s="61" t="s">
        <v>8</v>
      </c>
      <c r="D153" s="61" t="s">
        <v>9</v>
      </c>
      <c r="E153" s="61" t="s">
        <v>10</v>
      </c>
      <c r="F153" s="61"/>
      <c r="G153" s="61"/>
      <c r="H153" s="61"/>
      <c r="I153" s="61"/>
      <c r="J153" s="61"/>
      <c r="K153" s="61"/>
    </row>
    <row r="154" spans="1:11" s="16" customFormat="1" ht="12.75">
      <c r="A154" s="62"/>
      <c r="B154" s="63"/>
      <c r="C154" s="61"/>
      <c r="D154" s="61"/>
      <c r="E154" s="61" t="s">
        <v>11</v>
      </c>
      <c r="F154" s="61" t="s">
        <v>12</v>
      </c>
      <c r="G154" s="61"/>
      <c r="H154" s="61"/>
      <c r="I154" s="61" t="s">
        <v>13</v>
      </c>
      <c r="J154" s="61" t="s">
        <v>14</v>
      </c>
      <c r="K154" s="61" t="s">
        <v>15</v>
      </c>
    </row>
    <row r="155" spans="1:11" s="16" customFormat="1" ht="30" customHeight="1">
      <c r="A155" s="62"/>
      <c r="B155" s="63"/>
      <c r="C155" s="61"/>
      <c r="D155" s="61"/>
      <c r="E155" s="61"/>
      <c r="F155" s="29" t="s">
        <v>16</v>
      </c>
      <c r="G155" s="29" t="s">
        <v>17</v>
      </c>
      <c r="H155" s="29" t="s">
        <v>18</v>
      </c>
      <c r="I155" s="61"/>
      <c r="J155" s="61"/>
      <c r="K155" s="61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62" t="s">
        <v>6</v>
      </c>
      <c r="B178" s="63" t="s">
        <v>7</v>
      </c>
      <c r="C178" s="61" t="s">
        <v>8</v>
      </c>
      <c r="D178" s="61" t="s">
        <v>9</v>
      </c>
      <c r="E178" s="61" t="s">
        <v>10</v>
      </c>
      <c r="F178" s="61"/>
      <c r="G178" s="61"/>
      <c r="H178" s="61"/>
      <c r="I178" s="61"/>
      <c r="J178" s="61"/>
      <c r="K178" s="61"/>
    </row>
    <row r="179" spans="1:11" s="16" customFormat="1" ht="12.75">
      <c r="A179" s="62"/>
      <c r="B179" s="63"/>
      <c r="C179" s="61"/>
      <c r="D179" s="61"/>
      <c r="E179" s="61" t="s">
        <v>11</v>
      </c>
      <c r="F179" s="61" t="s">
        <v>12</v>
      </c>
      <c r="G179" s="61"/>
      <c r="H179" s="61"/>
      <c r="I179" s="61" t="s">
        <v>13</v>
      </c>
      <c r="J179" s="61" t="s">
        <v>14</v>
      </c>
      <c r="K179" s="61" t="s">
        <v>15</v>
      </c>
    </row>
    <row r="180" spans="1:11" s="16" customFormat="1" ht="30" customHeight="1">
      <c r="A180" s="62"/>
      <c r="B180" s="63"/>
      <c r="C180" s="61"/>
      <c r="D180" s="61"/>
      <c r="E180" s="61"/>
      <c r="F180" s="29" t="s">
        <v>16</v>
      </c>
      <c r="G180" s="29" t="s">
        <v>17</v>
      </c>
      <c r="H180" s="29" t="s">
        <v>18</v>
      </c>
      <c r="I180" s="61"/>
      <c r="J180" s="61"/>
      <c r="K180" s="61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62" t="s">
        <v>6</v>
      </c>
      <c r="B203" s="63" t="s">
        <v>7</v>
      </c>
      <c r="C203" s="61" t="s">
        <v>8</v>
      </c>
      <c r="D203" s="61" t="s">
        <v>9</v>
      </c>
      <c r="E203" s="61" t="s">
        <v>10</v>
      </c>
      <c r="F203" s="61"/>
      <c r="G203" s="61"/>
      <c r="H203" s="61"/>
      <c r="I203" s="61"/>
      <c r="J203" s="61"/>
      <c r="K203" s="61"/>
    </row>
    <row r="204" spans="1:11" s="16" customFormat="1" ht="12.75">
      <c r="A204" s="62"/>
      <c r="B204" s="63"/>
      <c r="C204" s="61"/>
      <c r="D204" s="61"/>
      <c r="E204" s="61" t="s">
        <v>11</v>
      </c>
      <c r="F204" s="61" t="s">
        <v>12</v>
      </c>
      <c r="G204" s="61"/>
      <c r="H204" s="61"/>
      <c r="I204" s="61" t="s">
        <v>13</v>
      </c>
      <c r="J204" s="61" t="s">
        <v>14</v>
      </c>
      <c r="K204" s="61" t="s">
        <v>15</v>
      </c>
    </row>
    <row r="205" spans="1:11" s="16" customFormat="1" ht="30" customHeight="1">
      <c r="A205" s="62"/>
      <c r="B205" s="63"/>
      <c r="C205" s="61"/>
      <c r="D205" s="61"/>
      <c r="E205" s="61"/>
      <c r="F205" s="29" t="s">
        <v>16</v>
      </c>
      <c r="G205" s="29" t="s">
        <v>17</v>
      </c>
      <c r="H205" s="29" t="s">
        <v>18</v>
      </c>
      <c r="I205" s="61"/>
      <c r="J205" s="61"/>
      <c r="K205" s="61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19135</v>
      </c>
      <c r="F222" s="33">
        <f aca="true" t="shared" si="59" ref="F222:K222">F22+F174</f>
        <v>14415</v>
      </c>
      <c r="G222" s="33">
        <f t="shared" si="59"/>
        <v>0</v>
      </c>
      <c r="H222" s="33">
        <f t="shared" si="59"/>
        <v>3401</v>
      </c>
      <c r="I222" s="33">
        <f t="shared" si="59"/>
        <v>475</v>
      </c>
      <c r="J222" s="33">
        <f t="shared" si="59"/>
        <v>0</v>
      </c>
      <c r="K222" s="33">
        <f t="shared" si="59"/>
        <v>844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58" t="s">
        <v>6</v>
      </c>
      <c r="B227" s="59" t="s">
        <v>7</v>
      </c>
      <c r="C227" s="60" t="s">
        <v>8</v>
      </c>
      <c r="D227" s="57" t="s">
        <v>207</v>
      </c>
      <c r="E227" s="57" t="s">
        <v>208</v>
      </c>
      <c r="F227" s="57"/>
      <c r="G227" s="57"/>
      <c r="H227" s="57"/>
      <c r="I227" s="57"/>
      <c r="J227" s="57"/>
      <c r="K227" s="57"/>
    </row>
    <row r="228" spans="1:11" s="16" customFormat="1" ht="13.5">
      <c r="A228" s="58"/>
      <c r="B228" s="59"/>
      <c r="C228" s="60"/>
      <c r="D228" s="57"/>
      <c r="E228" s="57" t="s">
        <v>11</v>
      </c>
      <c r="F228" s="57" t="s">
        <v>209</v>
      </c>
      <c r="G228" s="57"/>
      <c r="H228" s="57"/>
      <c r="I228" s="57" t="s">
        <v>13</v>
      </c>
      <c r="J228" s="57" t="s">
        <v>14</v>
      </c>
      <c r="K228" s="57" t="s">
        <v>15</v>
      </c>
    </row>
    <row r="229" spans="1:11" s="16" customFormat="1" ht="30" customHeight="1">
      <c r="A229" s="58"/>
      <c r="B229" s="59"/>
      <c r="C229" s="60"/>
      <c r="D229" s="57"/>
      <c r="E229" s="57"/>
      <c r="F229" s="47" t="s">
        <v>16</v>
      </c>
      <c r="G229" s="47" t="s">
        <v>17</v>
      </c>
      <c r="H229" s="47" t="s">
        <v>18</v>
      </c>
      <c r="I229" s="57"/>
      <c r="J229" s="57"/>
      <c r="K229" s="57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18954</v>
      </c>
      <c r="F231" s="33">
        <f aca="true" t="shared" si="61" ref="F231:K231">F232+F432</f>
        <v>14415</v>
      </c>
      <c r="G231" s="33">
        <f t="shared" si="61"/>
        <v>0</v>
      </c>
      <c r="H231" s="33">
        <f t="shared" si="61"/>
        <v>3296</v>
      </c>
      <c r="I231" s="33">
        <f t="shared" si="61"/>
        <v>475</v>
      </c>
      <c r="J231" s="33">
        <f t="shared" si="61"/>
        <v>0</v>
      </c>
      <c r="K231" s="33">
        <f t="shared" si="61"/>
        <v>768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18954</v>
      </c>
      <c r="F232" s="33">
        <f aca="true" t="shared" si="62" ref="F232:K232">F233+F259+F312+F327+F355+F372+F392+F411</f>
        <v>14415</v>
      </c>
      <c r="G232" s="33">
        <f t="shared" si="62"/>
        <v>0</v>
      </c>
      <c r="H232" s="33">
        <f t="shared" si="62"/>
        <v>3296</v>
      </c>
      <c r="I232" s="33">
        <f t="shared" si="62"/>
        <v>475</v>
      </c>
      <c r="J232" s="33">
        <f t="shared" si="62"/>
        <v>0</v>
      </c>
      <c r="K232" s="33">
        <f t="shared" si="62"/>
        <v>768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15773</v>
      </c>
      <c r="F233" s="33">
        <f aca="true" t="shared" si="63" ref="F233:K233">F234+F236+F240+F242+F247+F249+F255+F257</f>
        <v>14415</v>
      </c>
      <c r="G233" s="33">
        <f t="shared" si="63"/>
        <v>0</v>
      </c>
      <c r="H233" s="33">
        <f t="shared" si="63"/>
        <v>878</v>
      </c>
      <c r="I233" s="33">
        <f t="shared" si="63"/>
        <v>475</v>
      </c>
      <c r="J233" s="33">
        <f t="shared" si="63"/>
        <v>0</v>
      </c>
      <c r="K233" s="33">
        <f t="shared" si="63"/>
        <v>5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12325</v>
      </c>
      <c r="F234" s="33">
        <f aca="true" t="shared" si="64" ref="F234:K234">SUM(F235)</f>
        <v>12320</v>
      </c>
      <c r="G234" s="33">
        <f t="shared" si="64"/>
        <v>0</v>
      </c>
      <c r="H234" s="33">
        <f t="shared" si="64"/>
        <v>0</v>
      </c>
      <c r="I234" s="33">
        <f t="shared" si="64"/>
        <v>0</v>
      </c>
      <c r="J234" s="33">
        <f t="shared" si="64"/>
        <v>0</v>
      </c>
      <c r="K234" s="33">
        <f t="shared" si="64"/>
        <v>5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12325</v>
      </c>
      <c r="F235" s="35">
        <v>12320</v>
      </c>
      <c r="G235" s="35"/>
      <c r="H235" s="35"/>
      <c r="I235" s="35"/>
      <c r="J235" s="35"/>
      <c r="K235" s="35">
        <v>5</v>
      </c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2165</v>
      </c>
      <c r="F236" s="33">
        <f aca="true" t="shared" si="65" ref="F236:K236">SUM(F237:F239)</f>
        <v>2095</v>
      </c>
      <c r="G236" s="33">
        <f t="shared" si="65"/>
        <v>0</v>
      </c>
      <c r="H236" s="33">
        <f t="shared" si="65"/>
        <v>0</v>
      </c>
      <c r="I236" s="33">
        <f t="shared" si="65"/>
        <v>70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1515</v>
      </c>
      <c r="F237" s="35">
        <v>1466</v>
      </c>
      <c r="G237" s="35"/>
      <c r="H237" s="35"/>
      <c r="I237" s="35">
        <v>49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650</v>
      </c>
      <c r="F238" s="35">
        <v>629</v>
      </c>
      <c r="G238" s="35"/>
      <c r="H238" s="35"/>
      <c r="I238" s="35">
        <v>21</v>
      </c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0</v>
      </c>
      <c r="F239" s="35"/>
      <c r="G239" s="35"/>
      <c r="H239" s="35"/>
      <c r="I239" s="35"/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120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120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120</v>
      </c>
      <c r="F241" s="35"/>
      <c r="G241" s="35"/>
      <c r="H241" s="35">
        <v>120</v>
      </c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405</v>
      </c>
      <c r="F242" s="33">
        <f aca="true" t="shared" si="67" ref="F242:K242">SUM(F243:F246)</f>
        <v>0</v>
      </c>
      <c r="G242" s="33">
        <f t="shared" si="67"/>
        <v>0</v>
      </c>
      <c r="H242" s="33">
        <f t="shared" si="67"/>
        <v>0</v>
      </c>
      <c r="I242" s="33">
        <f t="shared" si="67"/>
        <v>405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405</v>
      </c>
      <c r="F243" s="35">
        <v>0</v>
      </c>
      <c r="G243" s="35"/>
      <c r="H243" s="35"/>
      <c r="I243" s="35">
        <v>405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0</v>
      </c>
      <c r="F245" s="35"/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273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273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273</v>
      </c>
      <c r="F248" s="35"/>
      <c r="G248" s="35"/>
      <c r="H248" s="35">
        <v>273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485</v>
      </c>
      <c r="F249" s="33">
        <f aca="true" t="shared" si="69" ref="F249:K249">SUM(F254)</f>
        <v>0</v>
      </c>
      <c r="G249" s="33">
        <f t="shared" si="69"/>
        <v>0</v>
      </c>
      <c r="H249" s="33">
        <f t="shared" si="69"/>
        <v>485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58" t="s">
        <v>6</v>
      </c>
      <c r="B250" s="59" t="s">
        <v>7</v>
      </c>
      <c r="C250" s="60" t="s">
        <v>8</v>
      </c>
      <c r="D250" s="57" t="s">
        <v>207</v>
      </c>
      <c r="E250" s="57" t="s">
        <v>208</v>
      </c>
      <c r="F250" s="57"/>
      <c r="G250" s="57"/>
      <c r="H250" s="57"/>
      <c r="I250" s="57"/>
      <c r="J250" s="57"/>
      <c r="K250" s="57"/>
    </row>
    <row r="251" spans="1:11" s="16" customFormat="1" ht="13.5">
      <c r="A251" s="58"/>
      <c r="B251" s="59"/>
      <c r="C251" s="60"/>
      <c r="D251" s="57"/>
      <c r="E251" s="57" t="s">
        <v>11</v>
      </c>
      <c r="F251" s="57" t="s">
        <v>209</v>
      </c>
      <c r="G251" s="57"/>
      <c r="H251" s="57"/>
      <c r="I251" s="57" t="s">
        <v>13</v>
      </c>
      <c r="J251" s="57" t="s">
        <v>14</v>
      </c>
      <c r="K251" s="57" t="s">
        <v>15</v>
      </c>
    </row>
    <row r="252" spans="1:11" s="16" customFormat="1" ht="30" customHeight="1">
      <c r="A252" s="58"/>
      <c r="B252" s="59"/>
      <c r="C252" s="60"/>
      <c r="D252" s="57"/>
      <c r="E252" s="57"/>
      <c r="F252" s="47" t="s">
        <v>16</v>
      </c>
      <c r="G252" s="47" t="s">
        <v>17</v>
      </c>
      <c r="H252" s="47" t="s">
        <v>18</v>
      </c>
      <c r="I252" s="57"/>
      <c r="J252" s="57"/>
      <c r="K252" s="57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485</v>
      </c>
      <c r="F254" s="35">
        <v>0</v>
      </c>
      <c r="G254" s="35"/>
      <c r="H254" s="35">
        <v>485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3141</v>
      </c>
      <c r="F259" s="33">
        <f aca="true" t="shared" si="73" ref="F259:K259">F260+F268+F274+F287+F295+F298</f>
        <v>0</v>
      </c>
      <c r="G259" s="33">
        <f t="shared" si="73"/>
        <v>0</v>
      </c>
      <c r="H259" s="33">
        <f t="shared" si="73"/>
        <v>2378</v>
      </c>
      <c r="I259" s="33">
        <f t="shared" si="73"/>
        <v>0</v>
      </c>
      <c r="J259" s="33">
        <f t="shared" si="73"/>
        <v>0</v>
      </c>
      <c r="K259" s="33">
        <f t="shared" si="73"/>
        <v>763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1672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1672</v>
      </c>
      <c r="I260" s="33">
        <f t="shared" si="74"/>
        <v>0</v>
      </c>
      <c r="J260" s="33">
        <f t="shared" si="74"/>
        <v>0</v>
      </c>
      <c r="K260" s="33">
        <f t="shared" si="74"/>
        <v>0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31</v>
      </c>
      <c r="F261" s="35"/>
      <c r="G261" s="35"/>
      <c r="H261" s="35">
        <v>31</v>
      </c>
      <c r="I261" s="35"/>
      <c r="J261" s="35"/>
      <c r="K261" s="35"/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1319</v>
      </c>
      <c r="F262" s="35">
        <v>0</v>
      </c>
      <c r="G262" s="35"/>
      <c r="H262" s="35">
        <v>1319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291</v>
      </c>
      <c r="F263" s="35"/>
      <c r="G263" s="35"/>
      <c r="H263" s="35">
        <v>291</v>
      </c>
      <c r="I263" s="35"/>
      <c r="J263" s="35"/>
      <c r="K263" s="35"/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19</v>
      </c>
      <c r="F264" s="35">
        <v>0</v>
      </c>
      <c r="G264" s="35"/>
      <c r="H264" s="35">
        <v>19</v>
      </c>
      <c r="I264" s="35"/>
      <c r="J264" s="35"/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12</v>
      </c>
      <c r="F265" s="35">
        <v>0</v>
      </c>
      <c r="G265" s="35"/>
      <c r="H265" s="35">
        <v>12</v>
      </c>
      <c r="I265" s="35"/>
      <c r="J265" s="35"/>
      <c r="K265" s="35"/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637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637</v>
      </c>
      <c r="I268" s="33">
        <f t="shared" si="75"/>
        <v>0</v>
      </c>
      <c r="J268" s="33">
        <f t="shared" si="75"/>
        <v>0</v>
      </c>
      <c r="K268" s="33">
        <f t="shared" si="75"/>
        <v>0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0</v>
      </c>
      <c r="F269" s="35">
        <v>0</v>
      </c>
      <c r="G269" s="35"/>
      <c r="H269" s="35"/>
      <c r="I269" s="35"/>
      <c r="J269" s="35"/>
      <c r="K269" s="35"/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637</v>
      </c>
      <c r="F272" s="35"/>
      <c r="G272" s="35"/>
      <c r="H272" s="35">
        <v>637</v>
      </c>
      <c r="I272" s="35"/>
      <c r="J272" s="35"/>
      <c r="K272" s="35"/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44</v>
      </c>
      <c r="F274" s="33">
        <f aca="true" t="shared" si="76" ref="F274:K274">SUM(F275:F286)</f>
        <v>0</v>
      </c>
      <c r="G274" s="33">
        <f t="shared" si="76"/>
        <v>0</v>
      </c>
      <c r="H274" s="33">
        <f t="shared" si="76"/>
        <v>36</v>
      </c>
      <c r="I274" s="33">
        <f t="shared" si="76"/>
        <v>0</v>
      </c>
      <c r="J274" s="33">
        <f t="shared" si="76"/>
        <v>0</v>
      </c>
      <c r="K274" s="33">
        <f t="shared" si="76"/>
        <v>8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0</v>
      </c>
      <c r="F276" s="35"/>
      <c r="G276" s="35"/>
      <c r="H276" s="35"/>
      <c r="I276" s="35"/>
      <c r="J276" s="35"/>
      <c r="K276" s="35"/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0</v>
      </c>
      <c r="F277" s="35"/>
      <c r="G277" s="35"/>
      <c r="H277" s="35"/>
      <c r="I277" s="35"/>
      <c r="J277" s="35"/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58" t="s">
        <v>6</v>
      </c>
      <c r="B279" s="59" t="s">
        <v>7</v>
      </c>
      <c r="C279" s="60" t="s">
        <v>8</v>
      </c>
      <c r="D279" s="57" t="s">
        <v>207</v>
      </c>
      <c r="E279" s="57" t="s">
        <v>208</v>
      </c>
      <c r="F279" s="57"/>
      <c r="G279" s="57"/>
      <c r="H279" s="57"/>
      <c r="I279" s="57"/>
      <c r="J279" s="57"/>
      <c r="K279" s="57"/>
    </row>
    <row r="280" spans="1:11" s="16" customFormat="1" ht="13.5">
      <c r="A280" s="58"/>
      <c r="B280" s="59"/>
      <c r="C280" s="60"/>
      <c r="D280" s="57"/>
      <c r="E280" s="57" t="s">
        <v>11</v>
      </c>
      <c r="F280" s="57" t="s">
        <v>209</v>
      </c>
      <c r="G280" s="57"/>
      <c r="H280" s="57"/>
      <c r="I280" s="57" t="s">
        <v>13</v>
      </c>
      <c r="J280" s="57" t="s">
        <v>14</v>
      </c>
      <c r="K280" s="57" t="s">
        <v>15</v>
      </c>
    </row>
    <row r="281" spans="1:11" s="16" customFormat="1" ht="30" customHeight="1">
      <c r="A281" s="58"/>
      <c r="B281" s="59"/>
      <c r="C281" s="60"/>
      <c r="D281" s="57"/>
      <c r="E281" s="57"/>
      <c r="F281" s="47" t="s">
        <v>16</v>
      </c>
      <c r="G281" s="47" t="s">
        <v>17</v>
      </c>
      <c r="H281" s="47" t="s">
        <v>18</v>
      </c>
      <c r="I281" s="57"/>
      <c r="J281" s="57"/>
      <c r="K281" s="57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8</v>
      </c>
      <c r="F285" s="35">
        <v>0</v>
      </c>
      <c r="G285" s="35"/>
      <c r="H285" s="35"/>
      <c r="I285" s="35"/>
      <c r="J285" s="35"/>
      <c r="K285" s="35">
        <v>8</v>
      </c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36</v>
      </c>
      <c r="F286" s="35">
        <v>0</v>
      </c>
      <c r="G286" s="35"/>
      <c r="H286" s="35">
        <v>36</v>
      </c>
      <c r="I286" s="35"/>
      <c r="J286" s="35"/>
      <c r="K286" s="35"/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738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0</v>
      </c>
      <c r="I287" s="33">
        <f t="shared" si="78"/>
        <v>0</v>
      </c>
      <c r="J287" s="33">
        <f t="shared" si="78"/>
        <v>0</v>
      </c>
      <c r="K287" s="33">
        <f t="shared" si="78"/>
        <v>738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738</v>
      </c>
      <c r="F294" s="35">
        <v>0</v>
      </c>
      <c r="G294" s="35"/>
      <c r="H294" s="35"/>
      <c r="I294" s="35"/>
      <c r="J294" s="35"/>
      <c r="K294" s="35">
        <v>738</v>
      </c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49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33</v>
      </c>
      <c r="I295" s="33">
        <f t="shared" si="79"/>
        <v>0</v>
      </c>
      <c r="J295" s="33">
        <f t="shared" si="79"/>
        <v>0</v>
      </c>
      <c r="K295" s="33">
        <f t="shared" si="79"/>
        <v>16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27</v>
      </c>
      <c r="F296" s="35"/>
      <c r="G296" s="35"/>
      <c r="H296" s="35">
        <v>27</v>
      </c>
      <c r="I296" s="35"/>
      <c r="J296" s="35"/>
      <c r="K296" s="35"/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22</v>
      </c>
      <c r="F297" s="35"/>
      <c r="G297" s="35"/>
      <c r="H297" s="35">
        <v>6</v>
      </c>
      <c r="I297" s="35"/>
      <c r="J297" s="35"/>
      <c r="K297" s="35">
        <v>16</v>
      </c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1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0</v>
      </c>
      <c r="I298" s="33">
        <f t="shared" si="80"/>
        <v>0</v>
      </c>
      <c r="J298" s="33">
        <f t="shared" si="80"/>
        <v>0</v>
      </c>
      <c r="K298" s="33">
        <f t="shared" si="80"/>
        <v>1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0</v>
      </c>
      <c r="F299" s="35">
        <v>0</v>
      </c>
      <c r="G299" s="35"/>
      <c r="H299" s="35"/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1</v>
      </c>
      <c r="F301" s="35">
        <v>0</v>
      </c>
      <c r="G301" s="35"/>
      <c r="H301" s="35"/>
      <c r="I301" s="35"/>
      <c r="J301" s="35"/>
      <c r="K301" s="35">
        <v>1</v>
      </c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0</v>
      </c>
      <c r="F304" s="35">
        <v>0</v>
      </c>
      <c r="G304" s="35"/>
      <c r="H304" s="35"/>
      <c r="I304" s="35"/>
      <c r="J304" s="35"/>
      <c r="K304" s="35"/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58" t="s">
        <v>6</v>
      </c>
      <c r="B306" s="59" t="s">
        <v>7</v>
      </c>
      <c r="C306" s="60" t="s">
        <v>8</v>
      </c>
      <c r="D306" s="57" t="s">
        <v>207</v>
      </c>
      <c r="E306" s="57" t="s">
        <v>208</v>
      </c>
      <c r="F306" s="57"/>
      <c r="G306" s="57"/>
      <c r="H306" s="57"/>
      <c r="I306" s="57"/>
      <c r="J306" s="57"/>
      <c r="K306" s="57"/>
    </row>
    <row r="307" spans="1:11" s="16" customFormat="1" ht="13.5">
      <c r="A307" s="58"/>
      <c r="B307" s="59"/>
      <c r="C307" s="60"/>
      <c r="D307" s="57"/>
      <c r="E307" s="57" t="s">
        <v>11</v>
      </c>
      <c r="F307" s="57" t="s">
        <v>209</v>
      </c>
      <c r="G307" s="57"/>
      <c r="H307" s="57"/>
      <c r="I307" s="57" t="s">
        <v>13</v>
      </c>
      <c r="J307" s="57" t="s">
        <v>14</v>
      </c>
      <c r="K307" s="57" t="s">
        <v>15</v>
      </c>
    </row>
    <row r="308" spans="1:11" s="16" customFormat="1" ht="30" customHeight="1">
      <c r="A308" s="58"/>
      <c r="B308" s="59"/>
      <c r="C308" s="60"/>
      <c r="D308" s="57"/>
      <c r="E308" s="57"/>
      <c r="F308" s="47" t="s">
        <v>16</v>
      </c>
      <c r="G308" s="47" t="s">
        <v>17</v>
      </c>
      <c r="H308" s="47" t="s">
        <v>18</v>
      </c>
      <c r="I308" s="57"/>
      <c r="J308" s="57"/>
      <c r="K308" s="57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0</v>
      </c>
      <c r="F310" s="35">
        <v>0</v>
      </c>
      <c r="G310" s="35"/>
      <c r="H310" s="35"/>
      <c r="I310" s="35"/>
      <c r="J310" s="35"/>
      <c r="K310" s="35"/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0</v>
      </c>
      <c r="F311" s="35">
        <v>0</v>
      </c>
      <c r="G311" s="35"/>
      <c r="H311" s="35"/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58" t="s">
        <v>6</v>
      </c>
      <c r="B331" s="59" t="s">
        <v>7</v>
      </c>
      <c r="C331" s="60" t="s">
        <v>8</v>
      </c>
      <c r="D331" s="57" t="s">
        <v>207</v>
      </c>
      <c r="E331" s="57" t="s">
        <v>208</v>
      </c>
      <c r="F331" s="57"/>
      <c r="G331" s="57"/>
      <c r="H331" s="57"/>
      <c r="I331" s="57"/>
      <c r="J331" s="57"/>
      <c r="K331" s="57"/>
    </row>
    <row r="332" spans="1:11" s="16" customFormat="1" ht="13.5">
      <c r="A332" s="58"/>
      <c r="B332" s="59"/>
      <c r="C332" s="60"/>
      <c r="D332" s="57"/>
      <c r="E332" s="57" t="s">
        <v>11</v>
      </c>
      <c r="F332" s="57" t="s">
        <v>209</v>
      </c>
      <c r="G332" s="57"/>
      <c r="H332" s="57"/>
      <c r="I332" s="57" t="s">
        <v>13</v>
      </c>
      <c r="J332" s="57" t="s">
        <v>14</v>
      </c>
      <c r="K332" s="57" t="s">
        <v>15</v>
      </c>
    </row>
    <row r="333" spans="1:11" s="16" customFormat="1" ht="30" customHeight="1">
      <c r="A333" s="58"/>
      <c r="B333" s="59"/>
      <c r="C333" s="60"/>
      <c r="D333" s="57"/>
      <c r="E333" s="57"/>
      <c r="F333" s="47" t="s">
        <v>16</v>
      </c>
      <c r="G333" s="47" t="s">
        <v>17</v>
      </c>
      <c r="H333" s="47" t="s">
        <v>18</v>
      </c>
      <c r="I333" s="57"/>
      <c r="J333" s="57"/>
      <c r="K333" s="57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58" t="s">
        <v>6</v>
      </c>
      <c r="B357" s="59" t="s">
        <v>7</v>
      </c>
      <c r="C357" s="60" t="s">
        <v>8</v>
      </c>
      <c r="D357" s="57" t="s">
        <v>207</v>
      </c>
      <c r="E357" s="57" t="s">
        <v>208</v>
      </c>
      <c r="F357" s="57"/>
      <c r="G357" s="57"/>
      <c r="H357" s="57"/>
      <c r="I357" s="57"/>
      <c r="J357" s="57"/>
      <c r="K357" s="57"/>
    </row>
    <row r="358" spans="1:11" s="16" customFormat="1" ht="13.5">
      <c r="A358" s="58"/>
      <c r="B358" s="59"/>
      <c r="C358" s="60"/>
      <c r="D358" s="57"/>
      <c r="E358" s="57" t="s">
        <v>11</v>
      </c>
      <c r="F358" s="57" t="s">
        <v>209</v>
      </c>
      <c r="G358" s="57"/>
      <c r="H358" s="57"/>
      <c r="I358" s="57" t="s">
        <v>13</v>
      </c>
      <c r="J358" s="57" t="s">
        <v>14</v>
      </c>
      <c r="K358" s="57" t="s">
        <v>15</v>
      </c>
    </row>
    <row r="359" spans="1:11" s="16" customFormat="1" ht="30" customHeight="1">
      <c r="A359" s="58"/>
      <c r="B359" s="59"/>
      <c r="C359" s="60"/>
      <c r="D359" s="57"/>
      <c r="E359" s="57"/>
      <c r="F359" s="47" t="s">
        <v>16</v>
      </c>
      <c r="G359" s="47" t="s">
        <v>17</v>
      </c>
      <c r="H359" s="47" t="s">
        <v>18</v>
      </c>
      <c r="I359" s="57"/>
      <c r="J359" s="57"/>
      <c r="K359" s="57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58" t="s">
        <v>6</v>
      </c>
      <c r="B381" s="59" t="s">
        <v>7</v>
      </c>
      <c r="C381" s="60" t="s">
        <v>8</v>
      </c>
      <c r="D381" s="57" t="s">
        <v>207</v>
      </c>
      <c r="E381" s="57" t="s">
        <v>208</v>
      </c>
      <c r="F381" s="57"/>
      <c r="G381" s="57"/>
      <c r="H381" s="57"/>
      <c r="I381" s="57"/>
      <c r="J381" s="57"/>
      <c r="K381" s="57"/>
    </row>
    <row r="382" spans="1:11" s="16" customFormat="1" ht="13.5">
      <c r="A382" s="58"/>
      <c r="B382" s="59"/>
      <c r="C382" s="60"/>
      <c r="D382" s="57"/>
      <c r="E382" s="57" t="s">
        <v>11</v>
      </c>
      <c r="F382" s="57" t="s">
        <v>209</v>
      </c>
      <c r="G382" s="57"/>
      <c r="H382" s="57"/>
      <c r="I382" s="57" t="s">
        <v>13</v>
      </c>
      <c r="J382" s="57" t="s">
        <v>14</v>
      </c>
      <c r="K382" s="57" t="s">
        <v>15</v>
      </c>
    </row>
    <row r="383" spans="1:11" s="16" customFormat="1" ht="30" customHeight="1">
      <c r="A383" s="58"/>
      <c r="B383" s="59"/>
      <c r="C383" s="60"/>
      <c r="D383" s="57"/>
      <c r="E383" s="57"/>
      <c r="F383" s="47" t="s">
        <v>16</v>
      </c>
      <c r="G383" s="47" t="s">
        <v>17</v>
      </c>
      <c r="H383" s="47" t="s">
        <v>18</v>
      </c>
      <c r="I383" s="57"/>
      <c r="J383" s="57"/>
      <c r="K383" s="57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58" t="s">
        <v>6</v>
      </c>
      <c r="B404" s="59" t="s">
        <v>7</v>
      </c>
      <c r="C404" s="60" t="s">
        <v>8</v>
      </c>
      <c r="D404" s="57" t="s">
        <v>207</v>
      </c>
      <c r="E404" s="57" t="s">
        <v>208</v>
      </c>
      <c r="F404" s="57"/>
      <c r="G404" s="57"/>
      <c r="H404" s="57"/>
      <c r="I404" s="57"/>
      <c r="J404" s="57"/>
      <c r="K404" s="57"/>
    </row>
    <row r="405" spans="1:11" s="16" customFormat="1" ht="13.5">
      <c r="A405" s="58"/>
      <c r="B405" s="59"/>
      <c r="C405" s="60"/>
      <c r="D405" s="57"/>
      <c r="E405" s="57" t="s">
        <v>11</v>
      </c>
      <c r="F405" s="57" t="s">
        <v>209</v>
      </c>
      <c r="G405" s="57"/>
      <c r="H405" s="57"/>
      <c r="I405" s="57" t="s">
        <v>13</v>
      </c>
      <c r="J405" s="57" t="s">
        <v>14</v>
      </c>
      <c r="K405" s="57" t="s">
        <v>15</v>
      </c>
    </row>
    <row r="406" spans="1:11" s="16" customFormat="1" ht="30" customHeight="1">
      <c r="A406" s="58"/>
      <c r="B406" s="59"/>
      <c r="C406" s="60"/>
      <c r="D406" s="57"/>
      <c r="E406" s="57"/>
      <c r="F406" s="47" t="s">
        <v>16</v>
      </c>
      <c r="G406" s="47" t="s">
        <v>17</v>
      </c>
      <c r="H406" s="47" t="s">
        <v>18</v>
      </c>
      <c r="I406" s="57"/>
      <c r="J406" s="57"/>
      <c r="K406" s="57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40</v>
      </c>
      <c r="F411" s="33">
        <f aca="true" t="shared" si="110" ref="F411:K411">F412+F415+F419+F421+F424+F430</f>
        <v>0</v>
      </c>
      <c r="G411" s="33">
        <f t="shared" si="110"/>
        <v>0</v>
      </c>
      <c r="H411" s="33">
        <f t="shared" si="110"/>
        <v>40</v>
      </c>
      <c r="I411" s="33">
        <f t="shared" si="110"/>
        <v>0</v>
      </c>
      <c r="J411" s="33">
        <f t="shared" si="110"/>
        <v>0</v>
      </c>
      <c r="K411" s="33">
        <f t="shared" si="110"/>
        <v>0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40</v>
      </c>
      <c r="F415" s="33">
        <f aca="true" t="shared" si="112" ref="F415:K415">SUM(F416:F418)</f>
        <v>0</v>
      </c>
      <c r="G415" s="33">
        <f t="shared" si="112"/>
        <v>0</v>
      </c>
      <c r="H415" s="33">
        <f t="shared" si="112"/>
        <v>40</v>
      </c>
      <c r="I415" s="33">
        <f t="shared" si="112"/>
        <v>0</v>
      </c>
      <c r="J415" s="33">
        <f t="shared" si="112"/>
        <v>0</v>
      </c>
      <c r="K415" s="33">
        <f t="shared" si="112"/>
        <v>0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40</v>
      </c>
      <c r="F416" s="35"/>
      <c r="G416" s="35"/>
      <c r="H416" s="35">
        <v>40</v>
      </c>
      <c r="I416" s="35"/>
      <c r="J416" s="35"/>
      <c r="K416" s="35"/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0</v>
      </c>
      <c r="F417" s="35"/>
      <c r="G417" s="35"/>
      <c r="H417" s="35"/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0</v>
      </c>
      <c r="F419" s="33">
        <f aca="true" t="shared" si="113" ref="F419:K419">SUM(F420)</f>
        <v>0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0</v>
      </c>
      <c r="F420" s="35">
        <v>0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0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0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0</v>
      </c>
      <c r="F425" s="35"/>
      <c r="G425" s="35"/>
      <c r="H425" s="35"/>
      <c r="I425" s="35"/>
      <c r="J425" s="35"/>
      <c r="K425" s="35"/>
    </row>
    <row r="426" spans="1:11" s="16" customFormat="1" ht="13.5">
      <c r="A426" s="58" t="s">
        <v>6</v>
      </c>
      <c r="B426" s="59" t="s">
        <v>7</v>
      </c>
      <c r="C426" s="60" t="s">
        <v>8</v>
      </c>
      <c r="D426" s="57" t="s">
        <v>207</v>
      </c>
      <c r="E426" s="57" t="s">
        <v>208</v>
      </c>
      <c r="F426" s="57"/>
      <c r="G426" s="57"/>
      <c r="H426" s="57"/>
      <c r="I426" s="57"/>
      <c r="J426" s="57"/>
      <c r="K426" s="57"/>
    </row>
    <row r="427" spans="1:11" s="16" customFormat="1" ht="13.5">
      <c r="A427" s="58"/>
      <c r="B427" s="59"/>
      <c r="C427" s="60"/>
      <c r="D427" s="57"/>
      <c r="E427" s="57" t="s">
        <v>11</v>
      </c>
      <c r="F427" s="57" t="s">
        <v>209</v>
      </c>
      <c r="G427" s="57"/>
      <c r="H427" s="57"/>
      <c r="I427" s="57" t="s">
        <v>13</v>
      </c>
      <c r="J427" s="57" t="s">
        <v>14</v>
      </c>
      <c r="K427" s="57" t="s">
        <v>15</v>
      </c>
    </row>
    <row r="428" spans="1:11" s="16" customFormat="1" ht="30" customHeight="1">
      <c r="A428" s="58"/>
      <c r="B428" s="59"/>
      <c r="C428" s="60"/>
      <c r="D428" s="57"/>
      <c r="E428" s="57"/>
      <c r="F428" s="47" t="s">
        <v>16</v>
      </c>
      <c r="G428" s="47" t="s">
        <v>17</v>
      </c>
      <c r="H428" s="47" t="s">
        <v>18</v>
      </c>
      <c r="I428" s="57"/>
      <c r="J428" s="57"/>
      <c r="K428" s="57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0</v>
      </c>
      <c r="F432" s="33">
        <f aca="true" t="shared" si="118" ref="F432:K432">F433+F459+F468+F471+F483</f>
        <v>0</v>
      </c>
      <c r="G432" s="33">
        <f t="shared" si="118"/>
        <v>0</v>
      </c>
      <c r="H432" s="33">
        <f t="shared" si="118"/>
        <v>0</v>
      </c>
      <c r="I432" s="33">
        <f t="shared" si="118"/>
        <v>0</v>
      </c>
      <c r="J432" s="33">
        <f t="shared" si="118"/>
        <v>0</v>
      </c>
      <c r="K432" s="33">
        <f t="shared" si="118"/>
        <v>0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0</v>
      </c>
      <c r="F433" s="33">
        <f aca="true" t="shared" si="119" ref="F433:K433">F434+F439+F449+F455+F457</f>
        <v>0</v>
      </c>
      <c r="G433" s="33">
        <f t="shared" si="119"/>
        <v>0</v>
      </c>
      <c r="H433" s="33">
        <f t="shared" si="119"/>
        <v>0</v>
      </c>
      <c r="I433" s="33">
        <f t="shared" si="119"/>
        <v>0</v>
      </c>
      <c r="J433" s="33">
        <f t="shared" si="119"/>
        <v>0</v>
      </c>
      <c r="K433" s="33">
        <f t="shared" si="119"/>
        <v>0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0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0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0</v>
      </c>
      <c r="F437" s="35"/>
      <c r="G437" s="35"/>
      <c r="H437" s="35"/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0</v>
      </c>
      <c r="F438" s="35"/>
      <c r="G438" s="35"/>
      <c r="H438" s="35"/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0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0</v>
      </c>
      <c r="I439" s="33">
        <f t="shared" si="121"/>
        <v>0</v>
      </c>
      <c r="J439" s="33">
        <f t="shared" si="121"/>
        <v>0</v>
      </c>
      <c r="K439" s="33">
        <f t="shared" si="121"/>
        <v>0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0</v>
      </c>
      <c r="F441" s="35"/>
      <c r="G441" s="35"/>
      <c r="H441" s="35"/>
      <c r="I441" s="35"/>
      <c r="J441" s="35"/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0</v>
      </c>
      <c r="F445" s="35"/>
      <c r="G445" s="35"/>
      <c r="H445" s="35"/>
      <c r="I445" s="35"/>
      <c r="J445" s="35"/>
      <c r="K445" s="35"/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0</v>
      </c>
      <c r="F449" s="33">
        <f aca="true" t="shared" si="122" ref="F449:K449">SUM(F450)</f>
        <v>0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0</v>
      </c>
      <c r="F450" s="35"/>
      <c r="G450" s="35"/>
      <c r="H450" s="35"/>
      <c r="I450" s="35"/>
      <c r="J450" s="35"/>
      <c r="K450" s="35"/>
    </row>
    <row r="451" spans="1:11" s="16" customFormat="1" ht="13.5">
      <c r="A451" s="58" t="s">
        <v>6</v>
      </c>
      <c r="B451" s="59" t="s">
        <v>7</v>
      </c>
      <c r="C451" s="60" t="s">
        <v>8</v>
      </c>
      <c r="D451" s="57" t="s">
        <v>207</v>
      </c>
      <c r="E451" s="57" t="s">
        <v>208</v>
      </c>
      <c r="F451" s="57"/>
      <c r="G451" s="57"/>
      <c r="H451" s="57"/>
      <c r="I451" s="57"/>
      <c r="J451" s="57"/>
      <c r="K451" s="57"/>
    </row>
    <row r="452" spans="1:11" s="16" customFormat="1" ht="13.5">
      <c r="A452" s="58"/>
      <c r="B452" s="59"/>
      <c r="C452" s="60"/>
      <c r="D452" s="57"/>
      <c r="E452" s="57" t="s">
        <v>11</v>
      </c>
      <c r="F452" s="57" t="s">
        <v>209</v>
      </c>
      <c r="G452" s="57"/>
      <c r="H452" s="57"/>
      <c r="I452" s="57" t="s">
        <v>13</v>
      </c>
      <c r="J452" s="57" t="s">
        <v>14</v>
      </c>
      <c r="K452" s="57" t="s">
        <v>15</v>
      </c>
    </row>
    <row r="453" spans="1:11" s="16" customFormat="1" ht="30" customHeight="1">
      <c r="A453" s="58"/>
      <c r="B453" s="59"/>
      <c r="C453" s="60"/>
      <c r="D453" s="57"/>
      <c r="E453" s="57"/>
      <c r="F453" s="47" t="s">
        <v>16</v>
      </c>
      <c r="G453" s="47" t="s">
        <v>17</v>
      </c>
      <c r="H453" s="47" t="s">
        <v>18</v>
      </c>
      <c r="I453" s="57"/>
      <c r="J453" s="57"/>
      <c r="K453" s="57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58" t="s">
        <v>6</v>
      </c>
      <c r="B479" s="59" t="s">
        <v>7</v>
      </c>
      <c r="C479" s="60" t="s">
        <v>8</v>
      </c>
      <c r="D479" s="57" t="s">
        <v>207</v>
      </c>
      <c r="E479" s="57" t="s">
        <v>208</v>
      </c>
      <c r="F479" s="57"/>
      <c r="G479" s="57"/>
      <c r="H479" s="57"/>
      <c r="I479" s="57"/>
      <c r="J479" s="57"/>
      <c r="K479" s="57"/>
    </row>
    <row r="480" spans="1:11" s="16" customFormat="1" ht="13.5">
      <c r="A480" s="58"/>
      <c r="B480" s="59"/>
      <c r="C480" s="60"/>
      <c r="D480" s="57"/>
      <c r="E480" s="57" t="s">
        <v>11</v>
      </c>
      <c r="F480" s="57" t="s">
        <v>209</v>
      </c>
      <c r="G480" s="57"/>
      <c r="H480" s="57"/>
      <c r="I480" s="57" t="s">
        <v>13</v>
      </c>
      <c r="J480" s="57" t="s">
        <v>14</v>
      </c>
      <c r="K480" s="57" t="s">
        <v>15</v>
      </c>
    </row>
    <row r="481" spans="1:11" s="16" customFormat="1" ht="30" customHeight="1">
      <c r="A481" s="58"/>
      <c r="B481" s="59"/>
      <c r="C481" s="60"/>
      <c r="D481" s="57"/>
      <c r="E481" s="57"/>
      <c r="F481" s="47" t="s">
        <v>16</v>
      </c>
      <c r="G481" s="47" t="s">
        <v>17</v>
      </c>
      <c r="H481" s="47" t="s">
        <v>18</v>
      </c>
      <c r="I481" s="57"/>
      <c r="J481" s="57"/>
      <c r="K481" s="57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58" t="s">
        <v>6</v>
      </c>
      <c r="B501" s="59" t="s">
        <v>7</v>
      </c>
      <c r="C501" s="60" t="s">
        <v>8</v>
      </c>
      <c r="D501" s="57" t="s">
        <v>207</v>
      </c>
      <c r="E501" s="57" t="s">
        <v>208</v>
      </c>
      <c r="F501" s="57"/>
      <c r="G501" s="57"/>
      <c r="H501" s="57"/>
      <c r="I501" s="57"/>
      <c r="J501" s="57"/>
      <c r="K501" s="57"/>
    </row>
    <row r="502" spans="1:11" s="16" customFormat="1" ht="13.5">
      <c r="A502" s="58"/>
      <c r="B502" s="59"/>
      <c r="C502" s="60"/>
      <c r="D502" s="57"/>
      <c r="E502" s="57" t="s">
        <v>11</v>
      </c>
      <c r="F502" s="57" t="s">
        <v>209</v>
      </c>
      <c r="G502" s="57"/>
      <c r="H502" s="57"/>
      <c r="I502" s="57" t="s">
        <v>13</v>
      </c>
      <c r="J502" s="57" t="s">
        <v>14</v>
      </c>
      <c r="K502" s="57" t="s">
        <v>15</v>
      </c>
    </row>
    <row r="503" spans="1:11" s="16" customFormat="1" ht="30" customHeight="1">
      <c r="A503" s="58"/>
      <c r="B503" s="59"/>
      <c r="C503" s="60"/>
      <c r="D503" s="57"/>
      <c r="E503" s="57"/>
      <c r="F503" s="47" t="s">
        <v>16</v>
      </c>
      <c r="G503" s="47" t="s">
        <v>17</v>
      </c>
      <c r="H503" s="47" t="s">
        <v>18</v>
      </c>
      <c r="I503" s="57"/>
      <c r="J503" s="57"/>
      <c r="K503" s="57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58" t="s">
        <v>6</v>
      </c>
      <c r="B527" s="59" t="s">
        <v>7</v>
      </c>
      <c r="C527" s="60" t="s">
        <v>8</v>
      </c>
      <c r="D527" s="57" t="s">
        <v>207</v>
      </c>
      <c r="E527" s="57" t="s">
        <v>208</v>
      </c>
      <c r="F527" s="57"/>
      <c r="G527" s="57"/>
      <c r="H527" s="57"/>
      <c r="I527" s="57"/>
      <c r="J527" s="57"/>
      <c r="K527" s="57"/>
    </row>
    <row r="528" spans="1:11" s="16" customFormat="1" ht="13.5">
      <c r="A528" s="58"/>
      <c r="B528" s="59"/>
      <c r="C528" s="60"/>
      <c r="D528" s="57"/>
      <c r="E528" s="57" t="s">
        <v>11</v>
      </c>
      <c r="F528" s="57" t="s">
        <v>209</v>
      </c>
      <c r="G528" s="57"/>
      <c r="H528" s="57"/>
      <c r="I528" s="57" t="s">
        <v>13</v>
      </c>
      <c r="J528" s="57" t="s">
        <v>14</v>
      </c>
      <c r="K528" s="57" t="s">
        <v>15</v>
      </c>
    </row>
    <row r="529" spans="1:11" s="16" customFormat="1" ht="30" customHeight="1">
      <c r="A529" s="58"/>
      <c r="B529" s="59"/>
      <c r="C529" s="60"/>
      <c r="D529" s="57"/>
      <c r="E529" s="57"/>
      <c r="F529" s="47" t="s">
        <v>16</v>
      </c>
      <c r="G529" s="47" t="s">
        <v>17</v>
      </c>
      <c r="H529" s="47" t="s">
        <v>18</v>
      </c>
      <c r="I529" s="57"/>
      <c r="J529" s="57"/>
      <c r="K529" s="57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18954</v>
      </c>
      <c r="F540" s="33">
        <f aca="true" t="shared" si="149" ref="F540:K540">F231+F486</f>
        <v>14415</v>
      </c>
      <c r="G540" s="33">
        <f t="shared" si="149"/>
        <v>0</v>
      </c>
      <c r="H540" s="33">
        <f t="shared" si="149"/>
        <v>3296</v>
      </c>
      <c r="I540" s="33">
        <f t="shared" si="149"/>
        <v>475</v>
      </c>
      <c r="J540" s="33">
        <f t="shared" si="149"/>
        <v>0</v>
      </c>
      <c r="K540" s="33">
        <f t="shared" si="149"/>
        <v>768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58" t="s">
        <v>6</v>
      </c>
      <c r="B544" s="59" t="s">
        <v>7</v>
      </c>
      <c r="C544" s="60" t="s">
        <v>8</v>
      </c>
      <c r="D544" s="57" t="s">
        <v>470</v>
      </c>
      <c r="E544" s="57" t="s">
        <v>471</v>
      </c>
      <c r="F544" s="57"/>
      <c r="G544" s="57"/>
      <c r="H544" s="57"/>
      <c r="I544" s="57"/>
      <c r="J544" s="57"/>
      <c r="K544" s="57"/>
    </row>
    <row r="545" spans="1:11" s="16" customFormat="1" ht="13.5">
      <c r="A545" s="58"/>
      <c r="B545" s="59"/>
      <c r="C545" s="60"/>
      <c r="D545" s="57"/>
      <c r="E545" s="57" t="s">
        <v>11</v>
      </c>
      <c r="F545" s="57" t="s">
        <v>472</v>
      </c>
      <c r="G545" s="57"/>
      <c r="H545" s="57"/>
      <c r="I545" s="57" t="s">
        <v>13</v>
      </c>
      <c r="J545" s="57" t="s">
        <v>14</v>
      </c>
      <c r="K545" s="57" t="s">
        <v>15</v>
      </c>
    </row>
    <row r="546" spans="1:11" s="16" customFormat="1" ht="35.25" customHeight="1">
      <c r="A546" s="58"/>
      <c r="B546" s="59"/>
      <c r="C546" s="60"/>
      <c r="D546" s="57"/>
      <c r="E546" s="57"/>
      <c r="F546" s="47" t="s">
        <v>16</v>
      </c>
      <c r="G546" s="47" t="s">
        <v>17</v>
      </c>
      <c r="H546" s="47" t="s">
        <v>18</v>
      </c>
      <c r="I546" s="57"/>
      <c r="J546" s="57"/>
      <c r="K546" s="57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19135</v>
      </c>
      <c r="F548" s="33">
        <f aca="true" t="shared" si="151" ref="F548:K548">SUM(F22)</f>
        <v>14415</v>
      </c>
      <c r="G548" s="33">
        <f t="shared" si="151"/>
        <v>0</v>
      </c>
      <c r="H548" s="33">
        <f t="shared" si="151"/>
        <v>3401</v>
      </c>
      <c r="I548" s="33">
        <f t="shared" si="151"/>
        <v>475</v>
      </c>
      <c r="J548" s="33">
        <f t="shared" si="151"/>
        <v>0</v>
      </c>
      <c r="K548" s="33">
        <f t="shared" si="151"/>
        <v>844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18954</v>
      </c>
      <c r="F549" s="33">
        <f>SUM(F231)</f>
        <v>14415</v>
      </c>
      <c r="G549" s="33">
        <f>SUM(G231)</f>
        <v>0</v>
      </c>
      <c r="H549" s="33">
        <f>SUM(H231)</f>
        <v>3296</v>
      </c>
      <c r="I549" s="33">
        <f>SUM(I231)</f>
        <v>475</v>
      </c>
      <c r="J549" s="33">
        <f>SUM(J231)</f>
        <v>0</v>
      </c>
      <c r="K549" s="33">
        <f>SUM(K231)</f>
        <v>768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181</v>
      </c>
      <c r="F550" s="33">
        <f aca="true" t="shared" si="152" ref="F550:K550">IF(F548-F549&gt;0,F548-F549,0)</f>
        <v>0</v>
      </c>
      <c r="G550" s="33">
        <f t="shared" si="152"/>
        <v>0</v>
      </c>
      <c r="H550" s="33">
        <f t="shared" si="152"/>
        <v>105</v>
      </c>
      <c r="I550" s="33">
        <f t="shared" si="152"/>
        <v>0</v>
      </c>
      <c r="J550" s="33">
        <f t="shared" si="152"/>
        <v>0</v>
      </c>
      <c r="K550" s="33">
        <f t="shared" si="152"/>
        <v>76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0</v>
      </c>
      <c r="F551" s="33">
        <f aca="true" t="shared" si="153" ref="F551:K551">IF(F549-F548&gt;0,F549-F548,0)</f>
        <v>0</v>
      </c>
      <c r="G551" s="33">
        <f t="shared" si="153"/>
        <v>0</v>
      </c>
      <c r="H551" s="33">
        <f t="shared" si="153"/>
        <v>0</v>
      </c>
      <c r="I551" s="33">
        <f t="shared" si="153"/>
        <v>0</v>
      </c>
      <c r="J551" s="33">
        <f t="shared" si="153"/>
        <v>0</v>
      </c>
      <c r="K551" s="33">
        <f t="shared" si="153"/>
        <v>0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4" ref="F552:K552">SUM(F174)</f>
        <v>0</v>
      </c>
      <c r="G552" s="33">
        <f t="shared" si="154"/>
        <v>0</v>
      </c>
      <c r="H552" s="33">
        <f t="shared" si="154"/>
        <v>0</v>
      </c>
      <c r="I552" s="33">
        <f t="shared" si="154"/>
        <v>0</v>
      </c>
      <c r="J552" s="33">
        <f t="shared" si="154"/>
        <v>0</v>
      </c>
      <c r="K552" s="33">
        <f t="shared" si="154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5" ref="F553:K553">SUM(F486)</f>
        <v>0</v>
      </c>
      <c r="G553" s="33">
        <f t="shared" si="155"/>
        <v>0</v>
      </c>
      <c r="H553" s="33">
        <f t="shared" si="155"/>
        <v>0</v>
      </c>
      <c r="I553" s="33">
        <f t="shared" si="155"/>
        <v>0</v>
      </c>
      <c r="J553" s="33">
        <f t="shared" si="155"/>
        <v>0</v>
      </c>
      <c r="K553" s="33">
        <f t="shared" si="155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6" ref="F554:K554">IF(F552-F553&gt;0,F552-F553,0)</f>
        <v>0</v>
      </c>
      <c r="G554" s="33">
        <f t="shared" si="156"/>
        <v>0</v>
      </c>
      <c r="H554" s="33">
        <f t="shared" si="156"/>
        <v>0</v>
      </c>
      <c r="I554" s="33">
        <f t="shared" si="156"/>
        <v>0</v>
      </c>
      <c r="J554" s="33">
        <f t="shared" si="156"/>
        <v>0</v>
      </c>
      <c r="K554" s="33">
        <f t="shared" si="156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7" ref="F555:K555">IF(F553-F552&gt;0,F553-F552,0)</f>
        <v>0</v>
      </c>
      <c r="G555" s="33">
        <f t="shared" si="157"/>
        <v>0</v>
      </c>
      <c r="H555" s="33">
        <f t="shared" si="157"/>
        <v>0</v>
      </c>
      <c r="I555" s="33">
        <f t="shared" si="157"/>
        <v>0</v>
      </c>
      <c r="J555" s="33">
        <f t="shared" si="157"/>
        <v>0</v>
      </c>
      <c r="K555" s="33">
        <f t="shared" si="157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181</v>
      </c>
      <c r="F556" s="33">
        <f aca="true" t="shared" si="158" ref="F556:K556">IF(F222-F540&gt;0,F222-F540,0)</f>
        <v>0</v>
      </c>
      <c r="G556" s="33">
        <f t="shared" si="158"/>
        <v>0</v>
      </c>
      <c r="H556" s="33">
        <f t="shared" si="158"/>
        <v>105</v>
      </c>
      <c r="I556" s="33">
        <f t="shared" si="158"/>
        <v>0</v>
      </c>
      <c r="J556" s="33">
        <f t="shared" si="158"/>
        <v>0</v>
      </c>
      <c r="K556" s="33">
        <f t="shared" si="158"/>
        <v>76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0</v>
      </c>
      <c r="F557" s="33">
        <f aca="true" t="shared" si="159" ref="F557:K557">IF(F540-F222&gt;0,F540-F222,0)</f>
        <v>0</v>
      </c>
      <c r="G557" s="33">
        <f t="shared" si="159"/>
        <v>0</v>
      </c>
      <c r="H557" s="33">
        <f t="shared" si="159"/>
        <v>0</v>
      </c>
      <c r="I557" s="33">
        <f t="shared" si="159"/>
        <v>0</v>
      </c>
      <c r="J557" s="33">
        <f t="shared" si="159"/>
        <v>0</v>
      </c>
      <c r="K557" s="33">
        <f t="shared" si="159"/>
        <v>0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56" t="s">
        <v>485</v>
      </c>
      <c r="F559" s="56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E527:K527"/>
    <mergeCell ref="E528:E529"/>
    <mergeCell ref="F528:H528"/>
    <mergeCell ref="I528:I529"/>
    <mergeCell ref="J480:J481"/>
    <mergeCell ref="K528:K529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59:F559"/>
    <mergeCell ref="E544:K544"/>
    <mergeCell ref="E545:E546"/>
    <mergeCell ref="F545:H545"/>
    <mergeCell ref="I545:I546"/>
    <mergeCell ref="J528:J529"/>
    <mergeCell ref="K545:K546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2019-04-08T08:35:47Z</cp:lastPrinted>
  <dcterms:created xsi:type="dcterms:W3CDTF">2007-06-29T11:28:55Z</dcterms:created>
  <dcterms:modified xsi:type="dcterms:W3CDTF">2019-04-10T07:54:01Z</dcterms:modified>
  <cp:category/>
  <cp:version/>
  <cp:contentType/>
  <cp:contentStatus/>
</cp:coreProperties>
</file>